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firstSheet="2" activeTab="7"/>
  </bookViews>
  <sheets>
    <sheet name="Pvt.Sez Exports" sheetId="1" r:id="rId1"/>
    <sheet name="Pvt.Sez Employment" sheetId="2" r:id="rId2"/>
    <sheet name="Pvt.Sez Investment" sheetId="3" r:id="rId3"/>
    <sheet name="Vsez Exports" sheetId="4" r:id="rId4"/>
    <sheet name="Vsez Employment" sheetId="5" r:id="rId5"/>
    <sheet name="Vsez Investment" sheetId="6" r:id="rId6"/>
    <sheet name="Sectorwise VSEZ" sheetId="7" r:id="rId7"/>
    <sheet name="Sectorwise Pvt. Sez" sheetId="8" r:id="rId8"/>
  </sheets>
  <definedNames>
    <definedName name="_xlnm.Print_Area" localSheetId="0">'Pvt.Sez Exports'!$A$1:$N$68</definedName>
  </definedNames>
  <calcPr calcId="124519"/>
</workbook>
</file>

<file path=xl/calcChain.xml><?xml version="1.0" encoding="utf-8"?>
<calcChain xmlns="http://schemas.openxmlformats.org/spreadsheetml/2006/main">
  <c r="H71" i="3"/>
  <c r="I71"/>
  <c r="J71"/>
  <c r="K71"/>
  <c r="L71"/>
  <c r="M71"/>
  <c r="N71"/>
  <c r="G71"/>
  <c r="F7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H70" i="2"/>
  <c r="I70"/>
  <c r="J70"/>
  <c r="K70"/>
  <c r="G70"/>
  <c r="F70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70" s="1"/>
  <c r="L59"/>
  <c r="L60"/>
  <c r="L61"/>
  <c r="L62"/>
  <c r="L63"/>
  <c r="L64"/>
  <c r="L65"/>
  <c r="L66"/>
  <c r="L67"/>
  <c r="L69"/>
  <c r="O71" i="3" l="1"/>
  <c r="H68" i="1"/>
  <c r="J68"/>
  <c r="K68"/>
  <c r="L68"/>
  <c r="M68"/>
  <c r="N68"/>
  <c r="G68"/>
  <c r="F68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68" s="1"/>
  <c r="I57"/>
  <c r="I58"/>
  <c r="I59"/>
  <c r="I60"/>
  <c r="I61"/>
  <c r="I62"/>
  <c r="I63"/>
  <c r="I64"/>
  <c r="I65"/>
  <c r="I66"/>
  <c r="I67"/>
  <c r="O10" i="3" l="1"/>
  <c r="O9"/>
  <c r="L9" i="2"/>
  <c r="L8"/>
  <c r="I7" i="1"/>
  <c r="I6"/>
  <c r="V65" i="8"/>
  <c r="U65"/>
  <c r="T65"/>
  <c r="S65"/>
  <c r="R65"/>
  <c r="Q65"/>
  <c r="P65"/>
  <c r="O65"/>
  <c r="N65"/>
  <c r="M65"/>
  <c r="L65"/>
  <c r="K65"/>
  <c r="J65"/>
  <c r="I65"/>
  <c r="H65"/>
  <c r="G65"/>
  <c r="F65"/>
  <c r="W63"/>
  <c r="W5" l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4"/>
  <c r="W3"/>
  <c r="W65" l="1"/>
  <c r="J7" i="4"/>
  <c r="W3" i="7"/>
  <c r="G8" i="6"/>
</calcChain>
</file>

<file path=xl/sharedStrings.xml><?xml version="1.0" encoding="utf-8"?>
<sst xmlns="http://schemas.openxmlformats.org/spreadsheetml/2006/main" count="1092" uniqueCount="338">
  <si>
    <t>No.</t>
  </si>
  <si>
    <t>Name of the SEZ</t>
  </si>
  <si>
    <t>Location</t>
  </si>
  <si>
    <t>Type</t>
  </si>
  <si>
    <t>date of notifi-cation/     date of commencement operation</t>
  </si>
  <si>
    <t>Production and Exports (Rs. In crores)</t>
  </si>
  <si>
    <t>Physical Exports</t>
  </si>
  <si>
    <t xml:space="preserve">Imports </t>
  </si>
  <si>
    <t>IT/ITES</t>
  </si>
  <si>
    <t>Trading</t>
  </si>
  <si>
    <t>Manufacturing</t>
  </si>
  <si>
    <t>Total</t>
  </si>
  <si>
    <t>Deemed Exports</t>
  </si>
  <si>
    <t>DTA Sales</t>
  </si>
  <si>
    <t>Total Production</t>
  </si>
  <si>
    <t>Capital goods</t>
  </si>
  <si>
    <t>Raw material/consumables etc.</t>
  </si>
  <si>
    <t xml:space="preserve">APIIC Ltd  </t>
  </si>
  <si>
    <t>Karakapatla</t>
  </si>
  <si>
    <t>Bio-Tech</t>
  </si>
  <si>
    <t>25.07.07</t>
  </si>
  <si>
    <t>APIIC Ltd - Nanakramguda</t>
  </si>
  <si>
    <t>Nanakramguda</t>
  </si>
  <si>
    <t>APIIC Ltd - Jedcherla</t>
  </si>
  <si>
    <t>Jedcherla</t>
  </si>
  <si>
    <t>Pharma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</si>
  <si>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</si>
  <si>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</si>
  <si>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</si>
  <si>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</si>
  <si>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</si>
  <si>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</si>
  <si>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</si>
  <si>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</si>
  <si>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</si>
  <si>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</si>
  <si>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</si>
  <si>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</si>
  <si>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</si>
  <si>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</si>
  <si>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</si>
  <si>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</si>
  <si>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</si>
  <si>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</si>
  <si>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</si>
  <si>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</si>
  <si>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CMC Limited, Gachibowli</t>
  </si>
  <si>
    <t>Gachibowli</t>
  </si>
  <si>
    <t>05.12.06</t>
  </si>
  <si>
    <t>DLF Commercial Developers Ltd, Gachibowli</t>
  </si>
  <si>
    <t>26.04.07</t>
  </si>
  <si>
    <t>Manikonda</t>
  </si>
  <si>
    <t>10.04.07</t>
  </si>
  <si>
    <t>Indu Techzone Pvt Ltd, Mamidipally</t>
  </si>
  <si>
    <t>Mamidipally</t>
  </si>
  <si>
    <t>L&amp;T Phoenix Infoparks Pvt Ltd, Gachibowli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</si>
  <si>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</si>
  <si>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</si>
  <si>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</si>
  <si>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</si>
  <si>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</si>
  <si>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</si>
  <si>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</si>
  <si>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</si>
  <si>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</si>
  <si>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</si>
  <si>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</si>
  <si>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</si>
  <si>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</si>
  <si>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</si>
  <si>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</si>
  <si>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</si>
  <si>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Satyam Computers, Madhapur</t>
  </si>
  <si>
    <t>Madhapur</t>
  </si>
  <si>
    <t>20.6.2006</t>
  </si>
  <si>
    <t>Satyam Computers, Bahadurpally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</si>
  <si>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</si>
  <si>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</si>
  <si>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</si>
  <si>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</si>
  <si>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</si>
  <si>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</si>
  <si>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</si>
  <si>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</si>
  <si>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</si>
  <si>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</si>
  <si>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</si>
  <si>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</si>
  <si>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</si>
  <si>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</si>
  <si>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Divyasree NSL, Raidurga</t>
  </si>
  <si>
    <t>Raidurga, Gachchibowli</t>
  </si>
  <si>
    <t>Brahmani Infratech, Mamidipally</t>
  </si>
  <si>
    <t>04.10.07</t>
  </si>
  <si>
    <t>Infosys Tech, Pocharam</t>
  </si>
  <si>
    <t xml:space="preserve">Pocharam 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</si>
  <si>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</si>
  <si>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</si>
  <si>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</si>
  <si>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</si>
  <si>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</si>
  <si>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</si>
  <si>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</si>
  <si>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</si>
  <si>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</si>
  <si>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</si>
  <si>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</si>
  <si>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</si>
  <si>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</si>
  <si>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</si>
  <si>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</si>
  <si>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</si>
  <si>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</si>
  <si>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</si>
  <si>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</si>
  <si>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</si>
  <si>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ITES</t>
  </si>
  <si>
    <t>Brandix India Apparel City Private Ltd., Vskp</t>
  </si>
  <si>
    <t>Achutapuram, Visakhapatnam</t>
  </si>
  <si>
    <t>textile</t>
  </si>
  <si>
    <t>APIIC Ltd. (IT/ITES) Madhurwada, Hill No. 3</t>
  </si>
  <si>
    <t>11.04.07</t>
  </si>
  <si>
    <t>Multi product</t>
  </si>
  <si>
    <t>Kakinada SEZ Private Limited,Kakinada</t>
  </si>
  <si>
    <t>Kakinada, EG District</t>
  </si>
  <si>
    <t>Ramky Pharma City (India) Pvt. Ltd, Vskp.</t>
  </si>
  <si>
    <t>Parawada Mandal, Visakhapatnam</t>
  </si>
  <si>
    <t>10.05.07</t>
  </si>
  <si>
    <t>Satyam Computer Services Limited ,Thotlakonda</t>
  </si>
  <si>
    <t>Neogen Properties Pvt. Ltd. Anantpur</t>
  </si>
  <si>
    <t>Anantpur</t>
  </si>
  <si>
    <t>Apparel Park</t>
  </si>
  <si>
    <t>Sricity Pvt. Ltd.,Chittoor</t>
  </si>
  <si>
    <t>Chittoor</t>
  </si>
  <si>
    <t>Multi Product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</si>
  <si>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</si>
  <si>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</si>
  <si>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</si>
  <si>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</si>
  <si>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</si>
  <si>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</si>
  <si>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</si>
  <si>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Ranga Reddy District, AP</t>
  </si>
  <si>
    <t>APIIC Ltd, Ibrahimpatnam RR District</t>
  </si>
  <si>
    <t>Aerospace Engineering industries</t>
  </si>
  <si>
    <t>24.12.2008</t>
  </si>
  <si>
    <t>Medak District,AP</t>
  </si>
  <si>
    <t>Biotech</t>
  </si>
  <si>
    <t>M/s. APIIC Ltd., Naidupeta</t>
  </si>
  <si>
    <t>Nellore, AP</t>
  </si>
  <si>
    <t>16.02.2009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</si>
  <si>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</si>
  <si>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</si>
  <si>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</si>
  <si>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</si>
  <si>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</si>
  <si>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</si>
  <si>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</si>
  <si>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</si>
  <si>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5.5.2010</t>
  </si>
  <si>
    <t>APIIC</t>
  </si>
  <si>
    <t xml:space="preserve">Biotech </t>
  </si>
  <si>
    <t xml:space="preserve">Village Annagi and Bodduvanipalem, Maddipadu and Korispadu, District Prakasham </t>
  </si>
  <si>
    <t>Building Products</t>
  </si>
  <si>
    <t>8.9.2009</t>
  </si>
  <si>
    <t>M/s GMR Hyderabad International Airport Limited</t>
  </si>
  <si>
    <t>Village Mamidipalli, RR District</t>
  </si>
  <si>
    <t>Aviation Sector</t>
  </si>
  <si>
    <t>20.10.2009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</si>
  <si>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</si>
  <si>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</si>
  <si>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</si>
  <si>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</si>
  <si>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</si>
  <si>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</si>
  <si>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Biotech and related activities</t>
  </si>
  <si>
    <t>13.08.2010</t>
  </si>
  <si>
    <t>Indus GeneExpressions Limited</t>
  </si>
  <si>
    <t>Village Koduru and Settipalli, Mandal Chilamathur, District Anantapur</t>
  </si>
  <si>
    <t>18.03.2011</t>
  </si>
  <si>
    <t>TOTAL</t>
  </si>
  <si>
    <t>Annexure-II</t>
  </si>
  <si>
    <t>S.No.</t>
  </si>
  <si>
    <t>Name of the Zone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</si>
  <si>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</si>
  <si>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</si>
  <si>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</si>
  <si>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</si>
  <si>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</si>
  <si>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</si>
  <si>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>Employment prposed</t>
  </si>
  <si>
    <t xml:space="preserve">Current Employment </t>
  </si>
  <si>
    <t>Men</t>
  </si>
  <si>
    <t xml:space="preserve">Women 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</si>
  <si>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</si>
  <si>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</si>
  <si>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</si>
  <si>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</si>
  <si>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</si>
  <si>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</si>
  <si>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</si>
  <si>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</si>
  <si>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</si>
  <si>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</si>
  <si>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</si>
  <si>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</si>
  <si>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</si>
  <si>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>APIIC Ltd, Karakapatla</t>
  </si>
  <si>
    <t>50.87 A</t>
  </si>
  <si>
    <t>60.7 Hec</t>
  </si>
  <si>
    <t>10 Hec</t>
  </si>
  <si>
    <t>30.35 H</t>
  </si>
  <si>
    <t>18.09.06</t>
  </si>
  <si>
    <t>Infosys Technologies, Pocharam</t>
  </si>
  <si>
    <t>APIIC, Madhurwada (Hill No.2)</t>
  </si>
  <si>
    <t>APIIC Ltd, Keesarapalli Village</t>
  </si>
  <si>
    <t>APIIC Ltd. (IT/ITES) Madhurwada, Hill NO. 3</t>
  </si>
  <si>
    <t>23.04.07</t>
  </si>
  <si>
    <t>Multi - Product</t>
  </si>
  <si>
    <t>Aerospace &amp; Precision Engineering</t>
  </si>
  <si>
    <t>5.3.2009 &amp; 5.5.2010</t>
  </si>
  <si>
    <t xml:space="preserve">APIIC, Village Annagi and Bodduvanipalem, Maddipadu and Korispadu, District Prakasham </t>
  </si>
  <si>
    <t>M/s GMR Hyderabad International Airport Limited, Village Mamidipalli, RR District</t>
  </si>
  <si>
    <t>APIIC, Shameerpet RR District</t>
  </si>
  <si>
    <t>2529.27Ac</t>
  </si>
  <si>
    <t>Annexure-III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</si>
  <si>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</si>
  <si>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</si>
  <si>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</si>
  <si>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</si>
  <si>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</si>
  <si>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</si>
  <si>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</si>
  <si>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</si>
  <si>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</si>
  <si>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</si>
  <si>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</si>
  <si>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</si>
  <si>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</si>
  <si>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</si>
  <si>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</si>
  <si>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</si>
  <si>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</si>
  <si>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</si>
  <si>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</si>
  <si>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101.17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</si>
  <si>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</si>
  <si>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</si>
  <si>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</si>
  <si>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</si>
  <si>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</si>
  <si>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</si>
  <si>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</si>
  <si>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</si>
  <si>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 xml:space="preserve">APIIC, Madhurwada </t>
  </si>
  <si>
    <t>APIIC Ltd. (IT/ITES) Madhurwada</t>
  </si>
  <si>
    <t>Multi - product</t>
  </si>
  <si>
    <t>5.5.2009</t>
  </si>
  <si>
    <t>2529.27 Ac</t>
  </si>
  <si>
    <t>GRAND TOTAL</t>
  </si>
  <si>
    <t>Annexure-I</t>
  </si>
  <si>
    <t xml:space="preserve"> Exports from SEZs established by Central Government </t>
  </si>
  <si>
    <t>Dt. Of commencement of operation</t>
  </si>
  <si>
    <t xml:space="preserve">Date of notifi-cation </t>
  </si>
  <si>
    <t xml:space="preserve">Production and Exports  </t>
  </si>
  <si>
    <t>VSEZ</t>
  </si>
  <si>
    <t>15.03.1989</t>
  </si>
  <si>
    <t>Zone</t>
  </si>
  <si>
    <t>Date of commencement of operation</t>
  </si>
  <si>
    <t xml:space="preserve">Men </t>
  </si>
  <si>
    <t>(1)</t>
  </si>
  <si>
    <t>(2)</t>
  </si>
  <si>
    <t>(3)</t>
  </si>
  <si>
    <t>(4)</t>
  </si>
  <si>
    <t>(5)</t>
  </si>
  <si>
    <t>(6)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</si>
  <si>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</si>
  <si>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</si>
  <si>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</si>
  <si>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</si>
  <si>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</si>
  <si>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</si>
  <si>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 Vishakhapatnam SEZ</t>
  </si>
  <si>
    <t>Lanco Solar Pvt.Ltd</t>
  </si>
  <si>
    <t>vill.-Mehrumkhurd &amp; chawardhal, Chhattisgarh</t>
  </si>
  <si>
    <t>Sector Specific for solar</t>
  </si>
  <si>
    <t>31.01.2011</t>
  </si>
  <si>
    <t>M/s.TCSL Ltd., Adibatla(Developer)</t>
  </si>
  <si>
    <t>05.02.2011</t>
  </si>
  <si>
    <t xml:space="preserve">M/s.TCSL Ltd., </t>
  </si>
  <si>
    <t>Adibatla(Developer)</t>
  </si>
  <si>
    <t>1867.054 Acres</t>
  </si>
  <si>
    <t>Annex. III</t>
  </si>
  <si>
    <t>DeemedExports</t>
  </si>
  <si>
    <t xml:space="preserve">(Total of Col.3, 4 &amp; 6) </t>
  </si>
  <si>
    <t>APIIC IT/ITSEZ,Kakinada</t>
  </si>
  <si>
    <t>30.11.2011</t>
  </si>
  <si>
    <t>APIIC IT/ITSEZ,Kakinda</t>
  </si>
  <si>
    <t>S.No</t>
  </si>
  <si>
    <t xml:space="preserve">Name of Zone </t>
  </si>
  <si>
    <t>Bio tech</t>
  </si>
  <si>
    <t>Computer/Elecrtronics software</t>
  </si>
  <si>
    <t>Electronics hardware</t>
  </si>
  <si>
    <t>Electronics</t>
  </si>
  <si>
    <t>Engineering</t>
  </si>
  <si>
    <t>Gem&amp;Jewellery</t>
  </si>
  <si>
    <t>Chemicals &amp;Pharmaceuticls(Crude pertrleum refinery)</t>
  </si>
  <si>
    <t>Handicraft</t>
  </si>
  <si>
    <t>Plastic &amp; Rubber</t>
  </si>
  <si>
    <t>Leather, footware and sports goods</t>
  </si>
  <si>
    <t>Ceramics</t>
  </si>
  <si>
    <t>Food and Agro industries</t>
  </si>
  <si>
    <t>Non convention AL energy</t>
  </si>
  <si>
    <t>Trading &amp; Services</t>
  </si>
  <si>
    <t>Textiles &amp; Garments</t>
  </si>
  <si>
    <t>Tobbacco related products</t>
  </si>
  <si>
    <t>Misc.Ind.</t>
  </si>
  <si>
    <t>Total Exports</t>
  </si>
  <si>
    <t>(Financial Year 2013-14 )</t>
  </si>
  <si>
    <t>(Financial Year 2013-14)</t>
  </si>
  <si>
    <t>Dr. Reddy's Laboratories Limited</t>
  </si>
  <si>
    <t>Devunipalavalasa village, Ranasthalam Mandal, Srikakulam District</t>
  </si>
  <si>
    <t>Pharmaceuticals &amp; APIs</t>
  </si>
  <si>
    <t>11.11.2009</t>
  </si>
  <si>
    <t>APSEZ, Atchuthapuram</t>
  </si>
  <si>
    <t>12.04.2007</t>
  </si>
  <si>
    <t>Total Investment (incl. FDI) made upto 30.06.2013</t>
  </si>
  <si>
    <t>12.04.07</t>
  </si>
  <si>
    <t>APIIC IT SEZ Kakinada</t>
  </si>
  <si>
    <t>TCS Ltd, Adibatla</t>
  </si>
  <si>
    <t>Exports from SEZs notified under the  SEZ Act, 2005 As on 30.09.2013</t>
  </si>
  <si>
    <r>
      <t xml:space="preserve"> </t>
    </r>
    <r>
      <rPr>
        <b/>
        <u/>
        <sz val="8"/>
        <rFont val="Times New Roman"/>
        <family val="1"/>
      </rPr>
      <t>Investment proposed and made in SEZs notified under SEZ Act As on 30.09.2013</t>
    </r>
  </si>
  <si>
    <t>Data on  Exports from SEZs as on  30.09.2013</t>
  </si>
  <si>
    <t>EMPLOYMENT IN VSEZ AS ON 30.09.2013</t>
  </si>
  <si>
    <t>Investment in Govt./State Govt/Private SEZs established prior to SEZ Act (As on 30.09.2013)</t>
  </si>
  <si>
    <t>Srikakulam</t>
  </si>
  <si>
    <t>Sector-wise exports (Pvt. SEZs) for the period upto 30.09.2013</t>
  </si>
  <si>
    <t>Sector-wise exports (Govt. SEZs) for the period upto 30.09.2013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</si>
</sst>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0.00;[Red]0.00"/>
    <numFmt numFmtId="167" formatCode="0.0"/>
  </numFmts>
  <fonts count="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Arial"/>
      <family val="2"/>
    </font>
    <font>
      <u/>
      <sz val="10"/>
      <name val="Book Antiqua"/>
      <family val="1"/>
    </font>
    <font>
      <b/>
      <u/>
      <sz val="10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imes New Roman"/>
      <family val="1"/>
    </font>
    <font>
      <b/>
      <sz val="9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2"/>
      <name val="Times New Roman"/>
      <family val="1"/>
    </font>
    <font>
      <b/>
      <u/>
      <sz val="12"/>
      <name val="Arial"/>
      <family val="2"/>
    </font>
    <font>
      <b/>
      <sz val="12"/>
      <name val="Calibri"/>
      <family val="2"/>
    </font>
    <font>
      <sz val="8"/>
      <color indexed="10"/>
      <name val="Calibri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6" fillId="0" borderId="0"/>
  </cellStyleXfs>
  <cellXfs count="240">
    <xf numFmtId="0" fontId="0" fillId="0" borderId="0" xfId="0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4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/>
    </xf>
    <xf numFmtId="0" fontId="8" fillId="0" borderId="1" xfId="4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right"/>
    </xf>
    <xf numFmtId="0" fontId="26" fillId="0" borderId="1" xfId="0" applyFont="1" applyBorder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/>
    <xf numFmtId="0" fontId="7" fillId="0" borderId="1" xfId="0" quotePrefix="1" applyFont="1" applyFill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horizontal="center" vertical="top" wrapText="1"/>
    </xf>
    <xf numFmtId="0" fontId="27" fillId="0" borderId="1" xfId="0" applyFont="1" applyBorder="1"/>
    <xf numFmtId="0" fontId="2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4" applyFont="1" applyFill="1" applyBorder="1" applyAlignment="1">
      <alignment horizontal="left" vertical="top" wrapText="1"/>
    </xf>
    <xf numFmtId="0" fontId="1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23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/>
    <xf numFmtId="0" fontId="0" fillId="0" borderId="0" xfId="0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32" fillId="0" borderId="1" xfId="0" applyFont="1" applyBorder="1" applyAlignment="1">
      <alignment horizontal="right" vertical="top" wrapText="1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top" wrapText="1"/>
    </xf>
    <xf numFmtId="0" fontId="0" fillId="0" borderId="0" xfId="0" applyAlignment="1"/>
    <xf numFmtId="0" fontId="6" fillId="0" borderId="0" xfId="0" applyFont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/>
    <xf numFmtId="0" fontId="16" fillId="0" borderId="1" xfId="0" applyFont="1" applyBorder="1"/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 shrinkToFi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justify" vertical="top" wrapText="1"/>
    </xf>
    <xf numFmtId="0" fontId="28" fillId="0" borderId="1" xfId="0" applyFont="1" applyBorder="1" applyAlignment="1">
      <alignment horizontal="center" vertical="top"/>
    </xf>
    <xf numFmtId="0" fontId="2" fillId="0" borderId="1" xfId="4" applyFont="1" applyBorder="1" applyAlignment="1">
      <alignment wrapText="1"/>
    </xf>
    <xf numFmtId="0" fontId="2" fillId="0" borderId="1" xfId="4" applyFont="1" applyBorder="1"/>
    <xf numFmtId="0" fontId="0" fillId="0" borderId="1" xfId="0" applyBorder="1" applyAlignment="1">
      <alignment wrapText="1" shrinkToFit="1"/>
    </xf>
    <xf numFmtId="0" fontId="34" fillId="0" borderId="1" xfId="0" applyFont="1" applyBorder="1"/>
    <xf numFmtId="0" fontId="34" fillId="0" borderId="0" xfId="0" applyFont="1"/>
    <xf numFmtId="0" fontId="3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1" xfId="0" quotePrefix="1" applyFont="1" applyFill="1" applyBorder="1" applyAlignment="1">
      <alignment horizontal="right"/>
    </xf>
    <xf numFmtId="0" fontId="37" fillId="0" borderId="1" xfId="0" applyFont="1" applyBorder="1" applyAlignment="1">
      <alignment horizontal="right" wrapText="1"/>
    </xf>
    <xf numFmtId="0" fontId="3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27" fillId="0" borderId="1" xfId="0" applyFont="1" applyFill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28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34" fillId="0" borderId="1" xfId="0" applyFont="1" applyFill="1" applyBorder="1"/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27" fillId="0" borderId="1" xfId="0" applyFont="1" applyBorder="1" applyAlignment="1"/>
    <xf numFmtId="0" fontId="36" fillId="0" borderId="1" xfId="0" applyFont="1" applyBorder="1" applyAlignment="1"/>
    <xf numFmtId="0" fontId="7" fillId="0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/>
    <xf numFmtId="0" fontId="27" fillId="0" borderId="1" xfId="0" applyFont="1" applyFill="1" applyBorder="1" applyAlignment="1"/>
    <xf numFmtId="0" fontId="28" fillId="0" borderId="1" xfId="0" applyFont="1" applyBorder="1" applyAlignment="1"/>
    <xf numFmtId="0" fontId="7" fillId="0" borderId="1" xfId="0" quotePrefix="1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39" fillId="2" borderId="1" xfId="0" applyFont="1" applyFill="1" applyBorder="1" applyAlignment="1">
      <alignment vertical="top" wrapText="1"/>
    </xf>
    <xf numFmtId="0" fontId="0" fillId="0" borderId="0" xfId="0" applyFont="1"/>
    <xf numFmtId="0" fontId="38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9" xfId="0" applyFill="1" applyBorder="1"/>
    <xf numFmtId="0" fontId="35" fillId="0" borderId="0" xfId="0" applyFont="1" applyAlignme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/>
    <xf numFmtId="2" fontId="36" fillId="0" borderId="1" xfId="0" applyNumberFormat="1" applyFont="1" applyBorder="1" applyAlignment="1"/>
    <xf numFmtId="0" fontId="38" fillId="0" borderId="1" xfId="0" applyFont="1" applyBorder="1" applyAlignment="1"/>
    <xf numFmtId="0" fontId="18" fillId="0" borderId="1" xfId="0" applyFont="1" applyBorder="1" applyAlignment="1"/>
    <xf numFmtId="0" fontId="38" fillId="0" borderId="1" xfId="0" applyFont="1" applyBorder="1" applyAlignment="1">
      <alignment wrapText="1"/>
    </xf>
    <xf numFmtId="0" fontId="7" fillId="0" borderId="9" xfId="0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right"/>
    </xf>
    <xf numFmtId="0" fontId="7" fillId="0" borderId="1" xfId="0" quotePrefix="1" applyFont="1" applyBorder="1" applyAlignment="1">
      <alignment horizontal="right" wrapText="1"/>
    </xf>
    <xf numFmtId="165" fontId="7" fillId="0" borderId="1" xfId="1" quotePrefix="1" applyNumberFormat="1" applyFont="1" applyBorder="1" applyAlignment="1">
      <alignment horizontal="right" wrapText="1"/>
    </xf>
    <xf numFmtId="0" fontId="33" fillId="0" borderId="1" xfId="0" applyFont="1" applyBorder="1" applyAlignment="1">
      <alignment horizontal="right"/>
    </xf>
    <xf numFmtId="0" fontId="27" fillId="0" borderId="1" xfId="0" applyFont="1" applyBorder="1" applyAlignment="1">
      <alignment horizontal="right" wrapText="1"/>
    </xf>
    <xf numFmtId="164" fontId="27" fillId="0" borderId="1" xfId="1" applyNumberFormat="1" applyFont="1" applyBorder="1" applyAlignment="1">
      <alignment horizontal="right"/>
    </xf>
    <xf numFmtId="0" fontId="27" fillId="2" borderId="1" xfId="0" applyFont="1" applyFill="1" applyBorder="1" applyAlignment="1">
      <alignment horizontal="right" wrapText="1"/>
    </xf>
    <xf numFmtId="1" fontId="27" fillId="2" borderId="1" xfId="0" applyNumberFormat="1" applyFont="1" applyFill="1" applyBorder="1" applyAlignment="1">
      <alignment horizontal="right" wrapText="1"/>
    </xf>
    <xf numFmtId="3" fontId="37" fillId="0" borderId="1" xfId="0" applyNumberFormat="1" applyFont="1" applyBorder="1" applyAlignment="1">
      <alignment horizontal="right" wrapText="1"/>
    </xf>
    <xf numFmtId="3" fontId="37" fillId="0" borderId="1" xfId="0" applyNumberFormat="1" applyFont="1" applyBorder="1" applyAlignment="1">
      <alignment horizontal="right"/>
    </xf>
    <xf numFmtId="0" fontId="7" fillId="0" borderId="1" xfId="0" quotePrefix="1" applyFont="1" applyFill="1" applyBorder="1" applyAlignment="1">
      <alignment horizontal="right" wrapText="1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35" fillId="0" borderId="1" xfId="0" applyFont="1" applyBorder="1" applyAlignment="1"/>
    <xf numFmtId="2" fontId="7" fillId="0" borderId="1" xfId="0" quotePrefix="1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7" fillId="0" borderId="1" xfId="0" quotePrefix="1" applyNumberFormat="1" applyFont="1" applyFill="1" applyBorder="1" applyAlignment="1">
      <alignment wrapText="1"/>
    </xf>
    <xf numFmtId="2" fontId="7" fillId="2" borderId="1" xfId="0" quotePrefix="1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6" fillId="0" borderId="8" xfId="3" applyFont="1" applyBorder="1" applyAlignment="1"/>
    <xf numFmtId="0" fontId="7" fillId="0" borderId="8" xfId="3" applyFont="1" applyFill="1" applyBorder="1" applyAlignment="1">
      <alignment wrapText="1"/>
    </xf>
    <xf numFmtId="43" fontId="27" fillId="0" borderId="1" xfId="2" applyNumberFormat="1" applyFont="1" applyBorder="1" applyAlignment="1"/>
    <xf numFmtId="0" fontId="7" fillId="2" borderId="1" xfId="0" applyFont="1" applyFill="1" applyBorder="1" applyAlignment="1">
      <alignment wrapText="1"/>
    </xf>
    <xf numFmtId="0" fontId="8" fillId="0" borderId="1" xfId="0" quotePrefix="1" applyFont="1" applyFill="1" applyBorder="1" applyAlignment="1"/>
    <xf numFmtId="0" fontId="37" fillId="0" borderId="1" xfId="0" applyFont="1" applyFill="1" applyBorder="1" applyAlignment="1">
      <alignment wrapText="1"/>
    </xf>
    <xf numFmtId="167" fontId="37" fillId="0" borderId="1" xfId="0" applyNumberFormat="1" applyFont="1" applyFill="1" applyBorder="1" applyAlignment="1">
      <alignment wrapText="1"/>
    </xf>
    <xf numFmtId="2" fontId="37" fillId="0" borderId="1" xfId="0" applyNumberFormat="1" applyFont="1" applyFill="1" applyBorder="1" applyAlignment="1">
      <alignment wrapText="1"/>
    </xf>
    <xf numFmtId="0" fontId="0" fillId="0" borderId="1" xfId="0" applyFont="1" applyBorder="1" applyAlignment="1"/>
    <xf numFmtId="166" fontId="7" fillId="0" borderId="1" xfId="0" applyNumberFormat="1" applyFont="1" applyFill="1" applyBorder="1" applyAlignment="1"/>
    <xf numFmtId="0" fontId="26" fillId="0" borderId="1" xfId="0" applyFont="1" applyBorder="1" applyAlignment="1">
      <alignment horizontal="right"/>
    </xf>
    <xf numFmtId="0" fontId="4" fillId="0" borderId="1" xfId="0" applyFont="1" applyBorder="1" applyAlignment="1"/>
    <xf numFmtId="0" fontId="27" fillId="0" borderId="9" xfId="0" applyFont="1" applyFill="1" applyBorder="1" applyAlignment="1"/>
    <xf numFmtId="0" fontId="2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29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6" xfId="0" applyFont="1" applyBorder="1" applyAlignment="1">
      <alignment horizontal="center"/>
    </xf>
  </cellXfs>
  <cellStyles count="5">
    <cellStyle name="Comma 3" xfId="1"/>
    <cellStyle name="Comma 4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K41" sqref="K41"/>
    </sheetView>
  </sheetViews>
  <sheetFormatPr defaultRowHeight="15"/>
  <cols>
    <col min="1" max="1" width="3.7109375" customWidth="1"/>
    <col min="2" max="2" width="22" customWidth="1"/>
    <col min="4" max="4" width="7.7109375" customWidth="1"/>
    <col min="5" max="5" width="8.42578125" customWidth="1"/>
  </cols>
  <sheetData>
    <row r="1" spans="1:14" ht="15.75">
      <c r="A1" s="210" t="s">
        <v>330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46"/>
    </row>
    <row r="2" spans="1:14" ht="15.75">
      <c r="A2" s="122"/>
      <c r="B2" s="122"/>
      <c r="C2" s="122"/>
      <c r="D2" s="122"/>
      <c r="E2" s="122"/>
      <c r="F2" s="123" t="s">
        <v>318</v>
      </c>
      <c r="G2" s="122"/>
      <c r="H2" s="122"/>
      <c r="I2" s="122"/>
      <c r="J2" s="122"/>
      <c r="K2" s="122"/>
      <c r="L2" s="213" t="s">
        <v>260</v>
      </c>
      <c r="M2" s="213"/>
      <c r="N2" s="213"/>
    </row>
    <row r="3" spans="1:14" ht="73.5">
      <c r="A3" s="19" t="s">
        <v>182</v>
      </c>
      <c r="B3" s="19" t="s">
        <v>1</v>
      </c>
      <c r="C3" s="21" t="s">
        <v>2</v>
      </c>
      <c r="D3" s="10" t="s">
        <v>3</v>
      </c>
      <c r="E3" s="9" t="s">
        <v>4</v>
      </c>
      <c r="F3" s="211" t="s">
        <v>5</v>
      </c>
      <c r="G3" s="211"/>
      <c r="H3" s="211"/>
      <c r="I3" s="211"/>
      <c r="J3" s="211"/>
      <c r="K3" s="211"/>
      <c r="L3" s="211"/>
      <c r="M3" s="211"/>
      <c r="N3" s="211"/>
    </row>
    <row r="4" spans="1:14">
      <c r="A4" s="19"/>
      <c r="B4" s="20"/>
      <c r="C4" s="21"/>
      <c r="D4" s="10"/>
      <c r="E4" s="9"/>
      <c r="F4" s="211" t="s">
        <v>6</v>
      </c>
      <c r="G4" s="212"/>
      <c r="H4" s="212"/>
      <c r="I4" s="212"/>
      <c r="J4" s="11"/>
      <c r="K4" s="11"/>
      <c r="L4" s="11"/>
      <c r="M4" s="211" t="s">
        <v>7</v>
      </c>
      <c r="N4" s="211"/>
    </row>
    <row r="5" spans="1:14" ht="42">
      <c r="A5" s="20"/>
      <c r="B5" s="20"/>
      <c r="C5" s="20"/>
      <c r="D5" s="12"/>
      <c r="E5" s="8"/>
      <c r="F5" s="114" t="s">
        <v>8</v>
      </c>
      <c r="G5" s="114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</row>
    <row r="6" spans="1:14" ht="15" customHeight="1">
      <c r="A6" s="16">
        <v>1</v>
      </c>
      <c r="B6" s="3" t="s">
        <v>17</v>
      </c>
      <c r="C6" s="3" t="s">
        <v>18</v>
      </c>
      <c r="D6" s="2" t="s">
        <v>19</v>
      </c>
      <c r="E6" s="18" t="s">
        <v>20</v>
      </c>
      <c r="F6" s="174">
        <v>0</v>
      </c>
      <c r="G6" s="174">
        <v>0</v>
      </c>
      <c r="H6" s="174">
        <v>0</v>
      </c>
      <c r="I6" s="174">
        <f>F6+G6+H6</f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</row>
    <row r="7" spans="1:14" ht="24.95" customHeight="1">
      <c r="A7" s="16">
        <v>2</v>
      </c>
      <c r="B7" s="3" t="s">
        <v>21</v>
      </c>
      <c r="C7" s="3" t="s">
        <v>22</v>
      </c>
      <c r="D7" s="2" t="s">
        <v>8</v>
      </c>
      <c r="E7" s="18" t="s">
        <v>20</v>
      </c>
      <c r="F7" s="152">
        <v>812.53</v>
      </c>
      <c r="G7" s="152">
        <v>0</v>
      </c>
      <c r="H7" s="152">
        <v>0</v>
      </c>
      <c r="I7" s="152">
        <f>F7+G7+H7</f>
        <v>812.53</v>
      </c>
      <c r="J7" s="152">
        <v>0</v>
      </c>
      <c r="K7" s="152">
        <v>0.28999999999999998</v>
      </c>
      <c r="L7" s="152">
        <v>812.53</v>
      </c>
      <c r="M7" s="152">
        <v>7.76</v>
      </c>
      <c r="N7" s="152">
        <v>0</v>
      </c>
    </row>
    <row r="8" spans="1:14" ht="15.75" customHeight="1">
      <c r="A8" s="16">
        <v>3</v>
      </c>
      <c r="B8" s="3" t="s">
        <v>23</v>
      </c>
      <c r="C8" s="3" t="s">
        <v>24</v>
      </c>
      <c r="D8" s="2" t="s">
        <v>25</v>
      </c>
      <c r="E8" s="18" t="s">
        <v>26</v>
      </c>
      <c r="F8" s="152">
        <v>0</v>
      </c>
      <c r="G8" s="152">
        <v>0</v>
      </c>
      <c r="H8" s="152">
        <v>810.26</v>
      </c>
      <c r="I8" s="174">
        <f t="shared" ref="I8:I67" si="0">F8+G8+H8</f>
        <v>810.26</v>
      </c>
      <c r="J8" s="152">
        <v>0</v>
      </c>
      <c r="K8" s="152">
        <v>1.1599999999999999</v>
      </c>
      <c r="L8" s="152">
        <v>811.42</v>
      </c>
      <c r="M8" s="152">
        <v>38.869999999999997</v>
      </c>
      <c r="N8" s="152">
        <v>176.37</v>
      </c>
    </row>
    <row r="9" spans="1:14" ht="15.75" customHeight="1">
      <c r="A9" s="16">
        <v>4</v>
      </c>
      <c r="B9" s="3" t="s">
        <v>27</v>
      </c>
      <c r="C9" s="3" t="s">
        <v>28</v>
      </c>
      <c r="D9" s="2" t="s">
        <v>8</v>
      </c>
      <c r="E9" s="18" t="s">
        <v>29</v>
      </c>
      <c r="F9" s="174">
        <v>0</v>
      </c>
      <c r="G9" s="174">
        <v>0</v>
      </c>
      <c r="H9" s="174">
        <v>0</v>
      </c>
      <c r="I9" s="152">
        <f t="shared" si="0"/>
        <v>0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</row>
    <row r="10" spans="1:14" ht="24.95" customHeight="1">
      <c r="A10" s="16">
        <v>5</v>
      </c>
      <c r="B10" s="3" t="s">
        <v>30</v>
      </c>
      <c r="C10" s="3" t="s">
        <v>28</v>
      </c>
      <c r="D10" s="2" t="s">
        <v>8</v>
      </c>
      <c r="E10" s="18" t="s">
        <v>31</v>
      </c>
      <c r="F10" s="174">
        <v>0</v>
      </c>
      <c r="G10" s="174">
        <v>0</v>
      </c>
      <c r="H10" s="174">
        <v>0</v>
      </c>
      <c r="I10" s="174">
        <f t="shared" si="0"/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</row>
    <row r="11" spans="1:14" ht="24.95" customHeight="1">
      <c r="A11" s="16">
        <v>6</v>
      </c>
      <c r="B11" s="3" t="s">
        <v>32</v>
      </c>
      <c r="C11" s="3" t="s">
        <v>33</v>
      </c>
      <c r="D11" s="2" t="s">
        <v>8</v>
      </c>
      <c r="E11" s="18" t="s">
        <v>34</v>
      </c>
      <c r="F11" s="152">
        <v>0</v>
      </c>
      <c r="G11" s="152">
        <v>0</v>
      </c>
      <c r="H11" s="152">
        <v>0</v>
      </c>
      <c r="I11" s="152">
        <f t="shared" si="0"/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</row>
    <row r="12" spans="1:14" ht="24.95" customHeight="1">
      <c r="A12" s="16">
        <v>7</v>
      </c>
      <c r="B12" s="3" t="s">
        <v>35</v>
      </c>
      <c r="C12" s="3" t="s">
        <v>33</v>
      </c>
      <c r="D12" s="2" t="s">
        <v>8</v>
      </c>
      <c r="E12" s="18" t="s">
        <v>36</v>
      </c>
      <c r="F12" s="152">
        <v>0</v>
      </c>
      <c r="G12" s="152">
        <v>0</v>
      </c>
      <c r="H12" s="152">
        <v>0</v>
      </c>
      <c r="I12" s="174">
        <f t="shared" si="0"/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</row>
    <row r="13" spans="1:14" ht="24.95" customHeight="1">
      <c r="A13" s="16">
        <v>8</v>
      </c>
      <c r="B13" s="3" t="s">
        <v>37</v>
      </c>
      <c r="C13" s="3" t="s">
        <v>33</v>
      </c>
      <c r="D13" s="2" t="s">
        <v>38</v>
      </c>
      <c r="E13" s="18" t="s">
        <v>39</v>
      </c>
      <c r="F13" s="152">
        <v>0</v>
      </c>
      <c r="G13" s="152">
        <v>929.81</v>
      </c>
      <c r="H13" s="152">
        <v>750.29</v>
      </c>
      <c r="I13" s="152">
        <f t="shared" si="0"/>
        <v>1680.1</v>
      </c>
      <c r="J13" s="152">
        <v>0</v>
      </c>
      <c r="K13" s="152">
        <v>0</v>
      </c>
      <c r="L13" s="152">
        <v>1680.1</v>
      </c>
      <c r="M13" s="152">
        <v>0.25</v>
      </c>
      <c r="N13" s="152">
        <v>1044.8900000000001</v>
      </c>
    </row>
    <row r="14" spans="1:14" ht="24.95" customHeight="1">
      <c r="A14" s="16">
        <v>9</v>
      </c>
      <c r="B14" s="3" t="s">
        <v>40</v>
      </c>
      <c r="C14" s="3" t="s">
        <v>41</v>
      </c>
      <c r="D14" s="2" t="s">
        <v>42</v>
      </c>
      <c r="E14" s="18" t="s">
        <v>20</v>
      </c>
      <c r="F14" s="174">
        <v>0</v>
      </c>
      <c r="G14" s="174">
        <v>0</v>
      </c>
      <c r="H14" s="174">
        <v>0</v>
      </c>
      <c r="I14" s="174">
        <f t="shared" si="0"/>
        <v>0</v>
      </c>
      <c r="J14" s="174">
        <v>0</v>
      </c>
      <c r="K14" s="174">
        <v>0</v>
      </c>
      <c r="L14" s="174">
        <v>0</v>
      </c>
      <c r="M14" s="174">
        <v>0</v>
      </c>
      <c r="N14" s="174">
        <v>0</v>
      </c>
    </row>
    <row r="15" spans="1:14" ht="24.95" customHeight="1">
      <c r="A15" s="16">
        <v>10</v>
      </c>
      <c r="B15" s="3" t="s">
        <v>43</v>
      </c>
      <c r="C15" s="3" t="s">
        <v>33</v>
      </c>
      <c r="D15" s="2" t="s">
        <v>44</v>
      </c>
      <c r="E15" s="18" t="s">
        <v>45</v>
      </c>
      <c r="F15" s="152">
        <v>0</v>
      </c>
      <c r="G15" s="152">
        <v>0</v>
      </c>
      <c r="H15" s="152">
        <v>1.9</v>
      </c>
      <c r="I15" s="152">
        <f t="shared" si="0"/>
        <v>1.9</v>
      </c>
      <c r="J15" s="152">
        <v>1.02</v>
      </c>
      <c r="K15" s="152">
        <v>10.92</v>
      </c>
      <c r="L15" s="152">
        <v>13.47</v>
      </c>
      <c r="M15" s="152">
        <v>0.96</v>
      </c>
      <c r="N15" s="152">
        <v>42.93</v>
      </c>
    </row>
    <row r="16" spans="1:14" ht="24.95" customHeight="1">
      <c r="A16" s="16">
        <v>11</v>
      </c>
      <c r="B16" s="3" t="s">
        <v>46</v>
      </c>
      <c r="C16" s="3" t="s">
        <v>47</v>
      </c>
      <c r="D16" s="2" t="s">
        <v>8</v>
      </c>
      <c r="E16" s="18" t="s">
        <v>48</v>
      </c>
      <c r="F16" s="152">
        <v>1003.26</v>
      </c>
      <c r="G16" s="152">
        <v>0</v>
      </c>
      <c r="H16" s="152">
        <v>0</v>
      </c>
      <c r="I16" s="174">
        <f t="shared" si="0"/>
        <v>1003.26</v>
      </c>
      <c r="J16" s="152">
        <v>0</v>
      </c>
      <c r="K16" s="152">
        <v>0</v>
      </c>
      <c r="L16" s="152">
        <v>1003.26</v>
      </c>
      <c r="M16" s="152">
        <v>19.68</v>
      </c>
      <c r="N16" s="152">
        <v>0</v>
      </c>
    </row>
    <row r="17" spans="1:14" ht="24.95" customHeight="1">
      <c r="A17" s="16">
        <v>12</v>
      </c>
      <c r="B17" s="3" t="s">
        <v>49</v>
      </c>
      <c r="C17" s="3" t="s">
        <v>47</v>
      </c>
      <c r="D17" s="2" t="s">
        <v>8</v>
      </c>
      <c r="E17" s="18" t="s">
        <v>50</v>
      </c>
      <c r="F17" s="152">
        <v>1483.28</v>
      </c>
      <c r="G17" s="152">
        <v>0</v>
      </c>
      <c r="H17" s="152">
        <v>0</v>
      </c>
      <c r="I17" s="152">
        <f t="shared" si="0"/>
        <v>1483.28</v>
      </c>
      <c r="J17" s="152">
        <v>0</v>
      </c>
      <c r="K17" s="152">
        <v>0</v>
      </c>
      <c r="L17" s="152">
        <v>1483.28</v>
      </c>
      <c r="M17" s="152">
        <v>28.03</v>
      </c>
      <c r="N17" s="152">
        <v>0</v>
      </c>
    </row>
    <row r="18" spans="1:14" ht="24.95" customHeight="1">
      <c r="A18" s="16">
        <v>13</v>
      </c>
      <c r="B18" s="3" t="s">
        <v>53</v>
      </c>
      <c r="C18" s="3" t="s">
        <v>54</v>
      </c>
      <c r="D18" s="2" t="s">
        <v>8</v>
      </c>
      <c r="E18" s="18" t="s">
        <v>52</v>
      </c>
      <c r="F18" s="152">
        <v>1.27</v>
      </c>
      <c r="G18" s="152">
        <v>0</v>
      </c>
      <c r="H18" s="152">
        <v>0</v>
      </c>
      <c r="I18" s="174">
        <f t="shared" si="0"/>
        <v>1.27</v>
      </c>
      <c r="J18" s="152">
        <v>0</v>
      </c>
      <c r="K18" s="152">
        <v>0.28999999999999998</v>
      </c>
      <c r="L18" s="152">
        <v>0</v>
      </c>
      <c r="M18" s="152">
        <v>0.06</v>
      </c>
      <c r="N18" s="152">
        <v>0.06</v>
      </c>
    </row>
    <row r="19" spans="1:14" ht="24.95" customHeight="1">
      <c r="A19" s="16">
        <v>14</v>
      </c>
      <c r="B19" s="3" t="s">
        <v>55</v>
      </c>
      <c r="C19" s="3" t="s">
        <v>47</v>
      </c>
      <c r="D19" s="2" t="s">
        <v>8</v>
      </c>
      <c r="E19" s="18" t="s">
        <v>56</v>
      </c>
      <c r="F19" s="152">
        <v>589.79999999999995</v>
      </c>
      <c r="G19" s="152">
        <v>0</v>
      </c>
      <c r="H19" s="152">
        <v>0</v>
      </c>
      <c r="I19" s="152">
        <f t="shared" si="0"/>
        <v>589.79999999999995</v>
      </c>
      <c r="J19" s="152">
        <v>0</v>
      </c>
      <c r="K19" s="152">
        <v>0.01</v>
      </c>
      <c r="L19" s="152">
        <v>651.88</v>
      </c>
      <c r="M19" s="152">
        <v>32.1</v>
      </c>
      <c r="N19" s="152">
        <v>0</v>
      </c>
    </row>
    <row r="20" spans="1:14" ht="24.95" customHeight="1">
      <c r="A20" s="16">
        <v>15</v>
      </c>
      <c r="B20" s="3" t="s">
        <v>57</v>
      </c>
      <c r="C20" s="3" t="s">
        <v>58</v>
      </c>
      <c r="D20" s="2" t="s">
        <v>8</v>
      </c>
      <c r="E20" s="18" t="s">
        <v>59</v>
      </c>
      <c r="F20" s="152">
        <v>0</v>
      </c>
      <c r="G20" s="152">
        <v>0</v>
      </c>
      <c r="H20" s="152">
        <v>0</v>
      </c>
      <c r="I20" s="174">
        <f t="shared" si="0"/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</row>
    <row r="21" spans="1:14" ht="24.95" customHeight="1">
      <c r="A21" s="16">
        <v>16</v>
      </c>
      <c r="B21" s="3" t="s">
        <v>60</v>
      </c>
      <c r="C21" s="3" t="s">
        <v>61</v>
      </c>
      <c r="D21" s="2" t="s">
        <v>8</v>
      </c>
      <c r="E21" s="18" t="s">
        <v>26</v>
      </c>
      <c r="F21" s="152">
        <v>0</v>
      </c>
      <c r="G21" s="152">
        <v>0</v>
      </c>
      <c r="H21" s="152">
        <v>0</v>
      </c>
      <c r="I21" s="152">
        <f t="shared" si="0"/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</row>
    <row r="22" spans="1:14" ht="24.95" customHeight="1">
      <c r="A22" s="16">
        <v>17</v>
      </c>
      <c r="B22" s="3" t="s">
        <v>62</v>
      </c>
      <c r="C22" s="3" t="s">
        <v>63</v>
      </c>
      <c r="D22" s="2" t="s">
        <v>8</v>
      </c>
      <c r="E22" s="18" t="s">
        <v>26</v>
      </c>
      <c r="F22" s="174">
        <v>0</v>
      </c>
      <c r="G22" s="174">
        <v>0</v>
      </c>
      <c r="H22" s="174">
        <v>0</v>
      </c>
      <c r="I22" s="174">
        <f t="shared" si="0"/>
        <v>0</v>
      </c>
      <c r="J22" s="174">
        <v>0</v>
      </c>
      <c r="K22" s="174">
        <v>0</v>
      </c>
      <c r="L22" s="174">
        <v>0</v>
      </c>
      <c r="M22" s="174">
        <v>0</v>
      </c>
      <c r="N22" s="174">
        <v>0</v>
      </c>
    </row>
    <row r="23" spans="1:14" ht="24.95" customHeight="1">
      <c r="A23" s="16">
        <v>18</v>
      </c>
      <c r="B23" s="3" t="s">
        <v>64</v>
      </c>
      <c r="C23" s="3" t="s">
        <v>65</v>
      </c>
      <c r="D23" s="2" t="s">
        <v>8</v>
      </c>
      <c r="E23" s="18" t="s">
        <v>66</v>
      </c>
      <c r="F23" s="152">
        <v>8.75</v>
      </c>
      <c r="G23" s="152">
        <v>0</v>
      </c>
      <c r="H23" s="152">
        <v>0</v>
      </c>
      <c r="I23" s="152">
        <f t="shared" si="0"/>
        <v>8.75</v>
      </c>
      <c r="J23" s="152">
        <v>0</v>
      </c>
      <c r="K23" s="152">
        <v>0</v>
      </c>
      <c r="L23" s="152">
        <v>8.75</v>
      </c>
      <c r="M23" s="152">
        <v>0</v>
      </c>
      <c r="N23" s="152">
        <v>0</v>
      </c>
    </row>
    <row r="24" spans="1:14" ht="24.95" customHeight="1">
      <c r="A24" s="16">
        <v>19</v>
      </c>
      <c r="B24" s="3" t="s">
        <v>67</v>
      </c>
      <c r="C24" s="3" t="s">
        <v>68</v>
      </c>
      <c r="D24" s="2" t="s">
        <v>8</v>
      </c>
      <c r="E24" s="18" t="s">
        <v>69</v>
      </c>
      <c r="F24" s="174">
        <v>0</v>
      </c>
      <c r="G24" s="174">
        <v>0</v>
      </c>
      <c r="H24" s="174">
        <v>0</v>
      </c>
      <c r="I24" s="174">
        <f t="shared" si="0"/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</row>
    <row r="25" spans="1:14" ht="24.95" customHeight="1">
      <c r="A25" s="16">
        <v>20</v>
      </c>
      <c r="B25" s="3" t="s">
        <v>70</v>
      </c>
      <c r="C25" s="3" t="s">
        <v>68</v>
      </c>
      <c r="D25" s="2" t="s">
        <v>8</v>
      </c>
      <c r="E25" s="18" t="s">
        <v>71</v>
      </c>
      <c r="F25" s="174">
        <v>0</v>
      </c>
      <c r="G25" s="174">
        <v>0</v>
      </c>
      <c r="H25" s="174">
        <v>0</v>
      </c>
      <c r="I25" s="152">
        <f t="shared" si="0"/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</row>
    <row r="26" spans="1:14" ht="24.95" customHeight="1">
      <c r="A26" s="16">
        <v>21</v>
      </c>
      <c r="B26" s="3" t="s">
        <v>72</v>
      </c>
      <c r="C26" s="3" t="s">
        <v>73</v>
      </c>
      <c r="D26" s="2" t="s">
        <v>8</v>
      </c>
      <c r="E26" s="18" t="s">
        <v>74</v>
      </c>
      <c r="F26" s="152">
        <v>266.89</v>
      </c>
      <c r="G26" s="152">
        <v>0</v>
      </c>
      <c r="H26" s="152">
        <v>0</v>
      </c>
      <c r="I26" s="174">
        <f t="shared" si="0"/>
        <v>266.89</v>
      </c>
      <c r="J26" s="152">
        <v>0</v>
      </c>
      <c r="K26" s="152">
        <v>0</v>
      </c>
      <c r="L26" s="152">
        <v>266.89</v>
      </c>
      <c r="M26" s="152">
        <v>9.6999999999999993</v>
      </c>
      <c r="N26" s="152">
        <v>0</v>
      </c>
    </row>
    <row r="27" spans="1:14" ht="24.95" customHeight="1">
      <c r="A27" s="16">
        <v>22</v>
      </c>
      <c r="B27" s="3" t="s">
        <v>75</v>
      </c>
      <c r="C27" s="3" t="s">
        <v>76</v>
      </c>
      <c r="D27" s="2" t="s">
        <v>8</v>
      </c>
      <c r="E27" s="18" t="s">
        <v>77</v>
      </c>
      <c r="F27" s="157">
        <v>31.3</v>
      </c>
      <c r="G27" s="157">
        <v>0</v>
      </c>
      <c r="H27" s="157">
        <v>0</v>
      </c>
      <c r="I27" s="152">
        <f t="shared" si="0"/>
        <v>31.3</v>
      </c>
      <c r="J27" s="157">
        <v>0</v>
      </c>
      <c r="K27" s="157">
        <v>0</v>
      </c>
      <c r="L27" s="157">
        <v>31.3</v>
      </c>
      <c r="M27" s="157">
        <v>0</v>
      </c>
      <c r="N27" s="157">
        <v>0</v>
      </c>
    </row>
    <row r="28" spans="1:14" ht="24.95" customHeight="1">
      <c r="A28" s="16">
        <v>23</v>
      </c>
      <c r="B28" s="3" t="s">
        <v>78</v>
      </c>
      <c r="C28" s="3" t="s">
        <v>79</v>
      </c>
      <c r="D28" s="2" t="s">
        <v>8</v>
      </c>
      <c r="E28" s="18" t="s">
        <v>36</v>
      </c>
      <c r="F28" s="152">
        <v>170.86</v>
      </c>
      <c r="G28" s="152">
        <v>0</v>
      </c>
      <c r="H28" s="152">
        <v>0</v>
      </c>
      <c r="I28" s="174">
        <f t="shared" si="0"/>
        <v>170.86</v>
      </c>
      <c r="J28" s="152">
        <v>0</v>
      </c>
      <c r="K28" s="152">
        <v>1.19</v>
      </c>
      <c r="L28" s="152">
        <v>172.05</v>
      </c>
      <c r="M28" s="152">
        <v>2.29</v>
      </c>
      <c r="N28" s="152">
        <v>0</v>
      </c>
    </row>
    <row r="29" spans="1:14" ht="24.95" customHeight="1">
      <c r="A29" s="16">
        <v>24</v>
      </c>
      <c r="B29" s="3" t="s">
        <v>80</v>
      </c>
      <c r="C29" s="3" t="s">
        <v>73</v>
      </c>
      <c r="D29" s="2" t="s">
        <v>8</v>
      </c>
      <c r="E29" s="18" t="s">
        <v>81</v>
      </c>
      <c r="F29" s="152">
        <v>973.35</v>
      </c>
      <c r="G29" s="152">
        <v>0</v>
      </c>
      <c r="H29" s="152">
        <v>0</v>
      </c>
      <c r="I29" s="152">
        <f t="shared" si="0"/>
        <v>973.35</v>
      </c>
      <c r="J29" s="152">
        <v>0</v>
      </c>
      <c r="K29" s="152">
        <v>13.67</v>
      </c>
      <c r="L29" s="152">
        <v>985.37</v>
      </c>
      <c r="M29" s="152">
        <v>36.869999999999997</v>
      </c>
      <c r="N29" s="152">
        <v>0</v>
      </c>
    </row>
    <row r="30" spans="1:14" ht="24.95" customHeight="1">
      <c r="A30" s="16">
        <v>25</v>
      </c>
      <c r="B30" s="3" t="s">
        <v>82</v>
      </c>
      <c r="C30" s="3" t="s">
        <v>83</v>
      </c>
      <c r="D30" s="2" t="s">
        <v>8</v>
      </c>
      <c r="E30" s="18" t="s">
        <v>34</v>
      </c>
      <c r="F30" s="152">
        <v>134.99</v>
      </c>
      <c r="G30" s="152">
        <v>0</v>
      </c>
      <c r="H30" s="152">
        <v>0</v>
      </c>
      <c r="I30" s="174">
        <f t="shared" si="0"/>
        <v>134.99</v>
      </c>
      <c r="J30" s="152">
        <v>0</v>
      </c>
      <c r="K30" s="152">
        <v>0.31</v>
      </c>
      <c r="L30" s="152">
        <v>135.30000000000001</v>
      </c>
      <c r="M30" s="152">
        <v>1.91</v>
      </c>
      <c r="N30" s="152">
        <v>0</v>
      </c>
    </row>
    <row r="31" spans="1:14" ht="24.95" customHeight="1">
      <c r="A31" s="16">
        <v>26</v>
      </c>
      <c r="B31" s="3" t="s">
        <v>84</v>
      </c>
      <c r="C31" s="3" t="s">
        <v>85</v>
      </c>
      <c r="D31" s="2" t="s">
        <v>8</v>
      </c>
      <c r="E31" s="18" t="s">
        <v>86</v>
      </c>
      <c r="F31" s="152">
        <v>156.94999999999999</v>
      </c>
      <c r="G31" s="152">
        <v>0</v>
      </c>
      <c r="H31" s="157">
        <v>0</v>
      </c>
      <c r="I31" s="152">
        <f t="shared" si="0"/>
        <v>156.94999999999999</v>
      </c>
      <c r="J31" s="152">
        <v>0</v>
      </c>
      <c r="K31" s="152">
        <v>0</v>
      </c>
      <c r="L31" s="152">
        <v>156.94999999999999</v>
      </c>
      <c r="M31" s="152">
        <v>0</v>
      </c>
      <c r="N31" s="152">
        <v>0</v>
      </c>
    </row>
    <row r="32" spans="1:14" ht="24.95" customHeight="1">
      <c r="A32" s="16">
        <v>27</v>
      </c>
      <c r="B32" s="3" t="s">
        <v>87</v>
      </c>
      <c r="C32" s="3" t="s">
        <v>51</v>
      </c>
      <c r="D32" s="2" t="s">
        <v>8</v>
      </c>
      <c r="E32" s="18" t="s">
        <v>88</v>
      </c>
      <c r="F32" s="152">
        <v>1742.52</v>
      </c>
      <c r="G32" s="152">
        <v>0</v>
      </c>
      <c r="H32" s="152">
        <v>0</v>
      </c>
      <c r="I32" s="174">
        <f t="shared" si="0"/>
        <v>1742.52</v>
      </c>
      <c r="J32" s="152">
        <v>0</v>
      </c>
      <c r="K32" s="152">
        <v>0</v>
      </c>
      <c r="L32" s="152">
        <v>1742.52</v>
      </c>
      <c r="M32" s="152">
        <v>0</v>
      </c>
      <c r="N32" s="152">
        <v>0</v>
      </c>
    </row>
    <row r="33" spans="1:15" ht="24.95" customHeight="1">
      <c r="A33" s="16">
        <v>28</v>
      </c>
      <c r="B33" s="3" t="s">
        <v>89</v>
      </c>
      <c r="C33" s="3" t="s">
        <v>51</v>
      </c>
      <c r="D33" s="2" t="s">
        <v>8</v>
      </c>
      <c r="E33" s="18" t="s">
        <v>52</v>
      </c>
      <c r="F33" s="152">
        <v>0.17</v>
      </c>
      <c r="G33" s="152">
        <v>0</v>
      </c>
      <c r="H33" s="152">
        <v>0</v>
      </c>
      <c r="I33" s="152">
        <f t="shared" si="0"/>
        <v>0.17</v>
      </c>
      <c r="J33" s="152">
        <v>0</v>
      </c>
      <c r="K33" s="152">
        <v>0</v>
      </c>
      <c r="L33" s="152">
        <v>0.11</v>
      </c>
      <c r="M33" s="152">
        <v>0</v>
      </c>
      <c r="N33" s="152">
        <v>0</v>
      </c>
    </row>
    <row r="34" spans="1:15" ht="24.95" customHeight="1">
      <c r="A34" s="16">
        <v>29</v>
      </c>
      <c r="B34" s="3" t="s">
        <v>90</v>
      </c>
      <c r="C34" s="3" t="s">
        <v>91</v>
      </c>
      <c r="D34" s="2" t="s">
        <v>8</v>
      </c>
      <c r="E34" s="18" t="s">
        <v>34</v>
      </c>
      <c r="F34" s="152">
        <v>821.06</v>
      </c>
      <c r="G34" s="152">
        <v>0</v>
      </c>
      <c r="H34" s="152">
        <v>0</v>
      </c>
      <c r="I34" s="174">
        <f t="shared" si="0"/>
        <v>821.06</v>
      </c>
      <c r="J34" s="152">
        <v>0</v>
      </c>
      <c r="K34" s="152">
        <v>0.27</v>
      </c>
      <c r="L34" s="152">
        <v>821.34</v>
      </c>
      <c r="M34" s="152">
        <v>49.32</v>
      </c>
      <c r="N34" s="152">
        <v>0</v>
      </c>
    </row>
    <row r="35" spans="1:15" ht="24.95" customHeight="1">
      <c r="A35" s="16">
        <v>30</v>
      </c>
      <c r="B35" s="3" t="s">
        <v>92</v>
      </c>
      <c r="C35" s="3" t="s">
        <v>54</v>
      </c>
      <c r="D35" s="2" t="s">
        <v>8</v>
      </c>
      <c r="E35" s="18" t="s">
        <v>93</v>
      </c>
      <c r="F35" s="174">
        <v>0</v>
      </c>
      <c r="G35" s="174">
        <v>0</v>
      </c>
      <c r="H35" s="174">
        <v>0</v>
      </c>
      <c r="I35" s="152">
        <f t="shared" si="0"/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</row>
    <row r="36" spans="1:15" ht="24.95" customHeight="1">
      <c r="A36" s="16">
        <v>31</v>
      </c>
      <c r="B36" s="3" t="s">
        <v>94</v>
      </c>
      <c r="C36" s="3" t="s">
        <v>95</v>
      </c>
      <c r="D36" s="2" t="s">
        <v>8</v>
      </c>
      <c r="E36" s="18" t="s">
        <v>88</v>
      </c>
      <c r="F36" s="152">
        <v>1064.54</v>
      </c>
      <c r="G36" s="152">
        <v>0</v>
      </c>
      <c r="H36" s="152">
        <v>0</v>
      </c>
      <c r="I36" s="174">
        <f t="shared" si="0"/>
        <v>1064.54</v>
      </c>
      <c r="J36" s="152">
        <v>5.35</v>
      </c>
      <c r="K36" s="152">
        <v>16.93</v>
      </c>
      <c r="L36" s="152">
        <v>1086.82</v>
      </c>
      <c r="M36" s="152">
        <v>26.27</v>
      </c>
      <c r="N36" s="152">
        <v>0</v>
      </c>
    </row>
    <row r="37" spans="1:15" ht="24.95" customHeight="1">
      <c r="A37" s="16">
        <v>32</v>
      </c>
      <c r="B37" s="4" t="s">
        <v>96</v>
      </c>
      <c r="C37" s="4" t="s">
        <v>97</v>
      </c>
      <c r="D37" s="149" t="s">
        <v>98</v>
      </c>
      <c r="E37" s="1" t="s">
        <v>99</v>
      </c>
      <c r="F37" s="152">
        <v>0</v>
      </c>
      <c r="G37" s="169">
        <v>0</v>
      </c>
      <c r="H37" s="170">
        <v>782.39</v>
      </c>
      <c r="I37" s="152">
        <f t="shared" si="0"/>
        <v>782.39</v>
      </c>
      <c r="J37" s="170">
        <v>16.5</v>
      </c>
      <c r="K37" s="170">
        <v>55.09</v>
      </c>
      <c r="L37" s="170">
        <v>853.98</v>
      </c>
      <c r="M37" s="153">
        <v>15.634</v>
      </c>
      <c r="N37" s="153">
        <v>202.83</v>
      </c>
    </row>
    <row r="38" spans="1:15" ht="24.95" customHeight="1">
      <c r="A38" s="16">
        <v>33</v>
      </c>
      <c r="B38" s="4" t="s">
        <v>100</v>
      </c>
      <c r="C38" s="4" t="s">
        <v>101</v>
      </c>
      <c r="D38" s="149" t="s">
        <v>102</v>
      </c>
      <c r="E38" s="1" t="s">
        <v>103</v>
      </c>
      <c r="F38" s="170">
        <v>0</v>
      </c>
      <c r="G38" s="170">
        <v>0</v>
      </c>
      <c r="H38" s="170">
        <v>59.83</v>
      </c>
      <c r="I38" s="174">
        <f t="shared" si="0"/>
        <v>59.83</v>
      </c>
      <c r="J38" s="170">
        <v>0</v>
      </c>
      <c r="K38" s="170">
        <v>0.72</v>
      </c>
      <c r="L38" s="170">
        <v>0.09</v>
      </c>
      <c r="M38" s="171">
        <v>3.34</v>
      </c>
      <c r="N38" s="171">
        <v>45.53</v>
      </c>
    </row>
    <row r="39" spans="1:15" ht="24.95" customHeight="1">
      <c r="A39" s="16">
        <v>34</v>
      </c>
      <c r="B39" s="4" t="s">
        <v>104</v>
      </c>
      <c r="C39" s="4" t="s">
        <v>105</v>
      </c>
      <c r="D39" s="149" t="s">
        <v>106</v>
      </c>
      <c r="E39" s="1" t="s">
        <v>107</v>
      </c>
      <c r="F39" s="152">
        <v>0</v>
      </c>
      <c r="G39" s="152">
        <v>0</v>
      </c>
      <c r="H39" s="152">
        <v>0</v>
      </c>
      <c r="I39" s="152">
        <f t="shared" si="0"/>
        <v>0</v>
      </c>
      <c r="J39" s="152">
        <v>0</v>
      </c>
      <c r="K39" s="152">
        <v>0</v>
      </c>
      <c r="L39" s="152">
        <v>0</v>
      </c>
      <c r="M39" s="152">
        <v>0</v>
      </c>
      <c r="N39" s="152">
        <v>0</v>
      </c>
    </row>
    <row r="40" spans="1:15" ht="24.95" customHeight="1">
      <c r="A40" s="16">
        <v>35</v>
      </c>
      <c r="B40" s="4" t="s">
        <v>108</v>
      </c>
      <c r="C40" s="4" t="s">
        <v>109</v>
      </c>
      <c r="D40" s="149" t="s">
        <v>8</v>
      </c>
      <c r="E40" s="1" t="s">
        <v>110</v>
      </c>
      <c r="F40" s="152">
        <v>15.9</v>
      </c>
      <c r="G40" s="152">
        <v>0</v>
      </c>
      <c r="H40" s="152">
        <v>0</v>
      </c>
      <c r="I40" s="174">
        <f t="shared" si="0"/>
        <v>15.9</v>
      </c>
      <c r="J40" s="152">
        <v>0</v>
      </c>
      <c r="K40" s="152">
        <v>0</v>
      </c>
      <c r="L40" s="152">
        <v>15.9</v>
      </c>
      <c r="M40" s="152">
        <v>0.66</v>
      </c>
      <c r="N40" s="152">
        <v>0</v>
      </c>
    </row>
    <row r="41" spans="1:15" ht="24.95" customHeight="1">
      <c r="A41" s="16">
        <v>36</v>
      </c>
      <c r="B41" s="4" t="s">
        <v>111</v>
      </c>
      <c r="C41" s="4" t="s">
        <v>112</v>
      </c>
      <c r="D41" s="149" t="s">
        <v>98</v>
      </c>
      <c r="E41" s="1" t="s">
        <v>113</v>
      </c>
      <c r="F41" s="152">
        <v>0</v>
      </c>
      <c r="G41" s="152">
        <v>0</v>
      </c>
      <c r="H41" s="152">
        <v>67.81</v>
      </c>
      <c r="I41" s="152">
        <f t="shared" si="0"/>
        <v>67.81</v>
      </c>
      <c r="J41" s="152">
        <v>0</v>
      </c>
      <c r="K41" s="152">
        <v>291.16000000000003</v>
      </c>
      <c r="L41" s="152">
        <v>314.39999999999998</v>
      </c>
      <c r="M41" s="152">
        <v>3.95</v>
      </c>
      <c r="N41" s="152">
        <v>251.37</v>
      </c>
    </row>
    <row r="42" spans="1:15" ht="24.95" customHeight="1">
      <c r="A42" s="16">
        <v>37</v>
      </c>
      <c r="B42" s="4" t="s">
        <v>117</v>
      </c>
      <c r="C42" s="4" t="s">
        <v>118</v>
      </c>
      <c r="D42" s="149" t="s">
        <v>119</v>
      </c>
      <c r="E42" s="1" t="s">
        <v>52</v>
      </c>
      <c r="F42" s="152">
        <v>0</v>
      </c>
      <c r="G42" s="152">
        <v>0</v>
      </c>
      <c r="H42" s="152">
        <v>465.4</v>
      </c>
      <c r="I42" s="174">
        <f t="shared" si="0"/>
        <v>465.4</v>
      </c>
      <c r="J42" s="152">
        <v>48.6</v>
      </c>
      <c r="K42" s="152">
        <v>10.9</v>
      </c>
      <c r="L42" s="152">
        <v>11.4</v>
      </c>
      <c r="M42" s="152">
        <v>15.8</v>
      </c>
      <c r="N42" s="152">
        <v>157.30000000000001</v>
      </c>
    </row>
    <row r="43" spans="1:15" ht="24.95" customHeight="1">
      <c r="A43" s="16">
        <v>38</v>
      </c>
      <c r="B43" s="4" t="s">
        <v>120</v>
      </c>
      <c r="C43" s="4" t="s">
        <v>109</v>
      </c>
      <c r="D43" s="149" t="s">
        <v>8</v>
      </c>
      <c r="E43" s="1" t="s">
        <v>121</v>
      </c>
      <c r="F43" s="152">
        <v>37.29</v>
      </c>
      <c r="G43" s="152">
        <v>0</v>
      </c>
      <c r="H43" s="152">
        <v>0</v>
      </c>
      <c r="I43" s="152">
        <f t="shared" si="0"/>
        <v>37.29</v>
      </c>
      <c r="J43" s="152">
        <v>0</v>
      </c>
      <c r="K43" s="152">
        <v>0.01</v>
      </c>
      <c r="L43" s="152">
        <v>37.29</v>
      </c>
      <c r="M43" s="152">
        <v>0</v>
      </c>
      <c r="N43" s="152">
        <v>0</v>
      </c>
    </row>
    <row r="44" spans="1:15" ht="24.95" customHeight="1">
      <c r="A44" s="16">
        <v>39</v>
      </c>
      <c r="B44" s="4" t="s">
        <v>123</v>
      </c>
      <c r="C44" s="4" t="s">
        <v>109</v>
      </c>
      <c r="D44" s="149" t="s">
        <v>122</v>
      </c>
      <c r="E44" s="1">
        <v>0</v>
      </c>
      <c r="F44" s="152">
        <v>0</v>
      </c>
      <c r="G44" s="152">
        <v>0</v>
      </c>
      <c r="H44" s="152">
        <v>0</v>
      </c>
      <c r="I44" s="174">
        <f t="shared" si="0"/>
        <v>0</v>
      </c>
      <c r="J44" s="152">
        <v>0</v>
      </c>
      <c r="K44" s="152">
        <v>0</v>
      </c>
      <c r="L44" s="152">
        <v>0</v>
      </c>
      <c r="M44" s="152">
        <v>0</v>
      </c>
      <c r="N44" s="152">
        <v>0</v>
      </c>
    </row>
    <row r="45" spans="1:15" ht="24.95" customHeight="1">
      <c r="A45" s="16">
        <v>40</v>
      </c>
      <c r="B45" s="4" t="s">
        <v>125</v>
      </c>
      <c r="C45" s="4" t="s">
        <v>126</v>
      </c>
      <c r="D45" s="149" t="s">
        <v>98</v>
      </c>
      <c r="E45" s="14" t="s">
        <v>127</v>
      </c>
      <c r="F45" s="152">
        <v>0</v>
      </c>
      <c r="G45" s="152">
        <v>0</v>
      </c>
      <c r="H45" s="152">
        <v>89.91</v>
      </c>
      <c r="I45" s="152">
        <f t="shared" si="0"/>
        <v>89.91</v>
      </c>
      <c r="J45" s="152">
        <v>0</v>
      </c>
      <c r="K45" s="152">
        <v>2.02</v>
      </c>
      <c r="L45" s="152">
        <v>46.72</v>
      </c>
      <c r="M45" s="152">
        <v>187.98</v>
      </c>
      <c r="N45" s="152">
        <v>59.96</v>
      </c>
      <c r="O45" s="121"/>
    </row>
    <row r="46" spans="1:15" ht="24.95" customHeight="1">
      <c r="A46" s="16">
        <v>41</v>
      </c>
      <c r="B46" s="4" t="s">
        <v>128</v>
      </c>
      <c r="C46" s="4" t="s">
        <v>109</v>
      </c>
      <c r="D46" s="149" t="s">
        <v>8</v>
      </c>
      <c r="E46" s="14" t="s">
        <v>36</v>
      </c>
      <c r="F46" s="174">
        <v>0</v>
      </c>
      <c r="G46" s="174">
        <v>0</v>
      </c>
      <c r="H46" s="174">
        <v>0</v>
      </c>
      <c r="I46" s="174">
        <f t="shared" si="0"/>
        <v>0</v>
      </c>
      <c r="J46" s="174">
        <v>0</v>
      </c>
      <c r="K46" s="174">
        <v>0</v>
      </c>
      <c r="L46" s="174">
        <v>0</v>
      </c>
      <c r="M46" s="174">
        <v>0</v>
      </c>
      <c r="N46" s="174">
        <v>0</v>
      </c>
    </row>
    <row r="47" spans="1:15" ht="24.95" customHeight="1">
      <c r="A47" s="16">
        <v>42</v>
      </c>
      <c r="B47" s="4" t="s">
        <v>129</v>
      </c>
      <c r="C47" s="4" t="s">
        <v>130</v>
      </c>
      <c r="D47" s="149" t="s">
        <v>131</v>
      </c>
      <c r="E47" s="14" t="s">
        <v>26</v>
      </c>
      <c r="F47" s="174">
        <v>0</v>
      </c>
      <c r="G47" s="174">
        <v>0</v>
      </c>
      <c r="H47" s="174">
        <v>0</v>
      </c>
      <c r="I47" s="152">
        <f t="shared" si="0"/>
        <v>0</v>
      </c>
      <c r="J47" s="174">
        <v>0</v>
      </c>
      <c r="K47" s="174">
        <v>0</v>
      </c>
      <c r="L47" s="174">
        <v>0</v>
      </c>
      <c r="M47" s="174">
        <v>0</v>
      </c>
      <c r="N47" s="174">
        <v>0</v>
      </c>
    </row>
    <row r="48" spans="1:15" ht="24.95" customHeight="1">
      <c r="A48" s="16">
        <v>43</v>
      </c>
      <c r="B48" s="3" t="s">
        <v>132</v>
      </c>
      <c r="C48" s="3" t="s">
        <v>133</v>
      </c>
      <c r="D48" s="3" t="s">
        <v>134</v>
      </c>
      <c r="E48" s="147" t="s">
        <v>66</v>
      </c>
      <c r="F48" s="172">
        <v>0</v>
      </c>
      <c r="G48" s="172">
        <v>4.5599999999999996</v>
      </c>
      <c r="H48" s="172">
        <v>124.7</v>
      </c>
      <c r="I48" s="174">
        <f t="shared" si="0"/>
        <v>129.26</v>
      </c>
      <c r="J48" s="172">
        <v>19.91</v>
      </c>
      <c r="K48" s="172">
        <v>28.25</v>
      </c>
      <c r="L48" s="172">
        <v>176.94</v>
      </c>
      <c r="M48" s="172">
        <v>8.65</v>
      </c>
      <c r="N48" s="172">
        <v>73.92</v>
      </c>
    </row>
    <row r="49" spans="1:14" ht="24.95" customHeight="1">
      <c r="A49" s="16">
        <v>44</v>
      </c>
      <c r="B49" s="4" t="s">
        <v>135</v>
      </c>
      <c r="C49" s="4" t="s">
        <v>136</v>
      </c>
      <c r="D49" s="149" t="s">
        <v>137</v>
      </c>
      <c r="E49" s="1" t="s">
        <v>138</v>
      </c>
      <c r="F49" s="152">
        <v>0</v>
      </c>
      <c r="G49" s="152">
        <v>0</v>
      </c>
      <c r="H49" s="152">
        <v>0</v>
      </c>
      <c r="I49" s="152">
        <f t="shared" si="0"/>
        <v>0</v>
      </c>
      <c r="J49" s="152">
        <v>0</v>
      </c>
      <c r="K49" s="152">
        <v>0</v>
      </c>
      <c r="L49" s="152">
        <v>0</v>
      </c>
      <c r="M49" s="152">
        <v>0</v>
      </c>
      <c r="N49" s="152">
        <v>0</v>
      </c>
    </row>
    <row r="50" spans="1:14" ht="24.95" customHeight="1">
      <c r="A50" s="16">
        <v>45</v>
      </c>
      <c r="B50" s="4" t="s">
        <v>139</v>
      </c>
      <c r="C50" s="4" t="s">
        <v>124</v>
      </c>
      <c r="D50" s="149" t="s">
        <v>140</v>
      </c>
      <c r="E50" s="1" t="s">
        <v>141</v>
      </c>
      <c r="F50" s="152">
        <v>0</v>
      </c>
      <c r="G50" s="152">
        <v>0</v>
      </c>
      <c r="H50" s="152">
        <v>0</v>
      </c>
      <c r="I50" s="174">
        <f t="shared" si="0"/>
        <v>0</v>
      </c>
      <c r="J50" s="156">
        <v>0</v>
      </c>
      <c r="K50" s="156">
        <v>0</v>
      </c>
      <c r="L50" s="152">
        <v>0</v>
      </c>
      <c r="M50" s="156">
        <v>0</v>
      </c>
      <c r="N50" s="156">
        <v>0</v>
      </c>
    </row>
    <row r="51" spans="1:14" ht="24.95" customHeight="1">
      <c r="A51" s="16">
        <v>46</v>
      </c>
      <c r="B51" s="4" t="s">
        <v>177</v>
      </c>
      <c r="C51" s="4" t="s">
        <v>142</v>
      </c>
      <c r="D51" s="149" t="s">
        <v>144</v>
      </c>
      <c r="E51" s="1" t="s">
        <v>145</v>
      </c>
      <c r="F51" s="152">
        <v>0</v>
      </c>
      <c r="G51" s="152">
        <v>0</v>
      </c>
      <c r="H51" s="152">
        <v>132.32</v>
      </c>
      <c r="I51" s="152">
        <f t="shared" si="0"/>
        <v>132.32</v>
      </c>
      <c r="J51" s="152">
        <v>0</v>
      </c>
      <c r="K51" s="152">
        <v>0.09</v>
      </c>
      <c r="L51" s="152">
        <v>132.41</v>
      </c>
      <c r="M51" s="152">
        <v>17.73</v>
      </c>
      <c r="N51" s="152">
        <v>193.93</v>
      </c>
    </row>
    <row r="52" spans="1:14" ht="24.95" customHeight="1">
      <c r="A52" s="16">
        <v>47</v>
      </c>
      <c r="B52" s="4" t="s">
        <v>152</v>
      </c>
      <c r="C52" s="4" t="s">
        <v>146</v>
      </c>
      <c r="D52" s="149" t="s">
        <v>98</v>
      </c>
      <c r="E52" s="1" t="s">
        <v>151</v>
      </c>
      <c r="F52" s="152">
        <v>0</v>
      </c>
      <c r="G52" s="152">
        <v>0</v>
      </c>
      <c r="H52" s="152">
        <v>0</v>
      </c>
      <c r="I52" s="174">
        <f t="shared" si="0"/>
        <v>0</v>
      </c>
      <c r="J52" s="152">
        <v>0</v>
      </c>
      <c r="K52" s="152">
        <v>0.01</v>
      </c>
      <c r="L52" s="152">
        <v>0</v>
      </c>
      <c r="M52" s="152">
        <v>1.43</v>
      </c>
      <c r="N52" s="152">
        <v>1.43</v>
      </c>
    </row>
    <row r="53" spans="1:14" ht="24.95" customHeight="1">
      <c r="A53" s="16">
        <v>48</v>
      </c>
      <c r="B53" s="4" t="s">
        <v>153</v>
      </c>
      <c r="C53" s="4" t="s">
        <v>149</v>
      </c>
      <c r="D53" s="149" t="s">
        <v>154</v>
      </c>
      <c r="E53" s="1" t="s">
        <v>155</v>
      </c>
      <c r="F53" s="174">
        <v>0</v>
      </c>
      <c r="G53" s="174">
        <v>0</v>
      </c>
      <c r="H53" s="174">
        <v>3.92</v>
      </c>
      <c r="I53" s="152">
        <f t="shared" si="0"/>
        <v>3.92</v>
      </c>
      <c r="J53" s="174">
        <v>0</v>
      </c>
      <c r="K53" s="174">
        <v>0</v>
      </c>
      <c r="L53" s="174">
        <v>3.92</v>
      </c>
      <c r="M53" s="174">
        <v>1.2</v>
      </c>
      <c r="N53" s="174">
        <v>0.18</v>
      </c>
    </row>
    <row r="54" spans="1:14" ht="24.95" customHeight="1">
      <c r="A54" s="16">
        <v>49</v>
      </c>
      <c r="B54" s="4" t="s">
        <v>156</v>
      </c>
      <c r="C54" s="16" t="s">
        <v>157</v>
      </c>
      <c r="D54" s="149" t="s">
        <v>158</v>
      </c>
      <c r="E54" s="1" t="s">
        <v>159</v>
      </c>
      <c r="F54" s="152">
        <v>0</v>
      </c>
      <c r="G54" s="152">
        <v>0</v>
      </c>
      <c r="H54" s="152">
        <v>0</v>
      </c>
      <c r="I54" s="174">
        <f t="shared" si="0"/>
        <v>0</v>
      </c>
      <c r="J54" s="152">
        <v>0</v>
      </c>
      <c r="K54" s="152">
        <v>0.28999999999999998</v>
      </c>
      <c r="L54" s="152">
        <v>0</v>
      </c>
      <c r="M54" s="152">
        <v>0</v>
      </c>
      <c r="N54" s="152">
        <v>0</v>
      </c>
    </row>
    <row r="55" spans="1:14" ht="24.95" customHeight="1">
      <c r="A55" s="16">
        <v>50</v>
      </c>
      <c r="B55" s="17" t="s">
        <v>160</v>
      </c>
      <c r="C55" s="17" t="s">
        <v>162</v>
      </c>
      <c r="D55" s="5" t="s">
        <v>163</v>
      </c>
      <c r="E55" s="5" t="s">
        <v>164</v>
      </c>
      <c r="F55" s="152">
        <v>0</v>
      </c>
      <c r="G55" s="152">
        <v>1.27</v>
      </c>
      <c r="H55" s="152">
        <v>185.88</v>
      </c>
      <c r="I55" s="152">
        <f t="shared" si="0"/>
        <v>187.15</v>
      </c>
      <c r="J55" s="152">
        <v>5.99</v>
      </c>
      <c r="K55" s="152">
        <v>2.09</v>
      </c>
      <c r="L55" s="152">
        <v>195.23</v>
      </c>
      <c r="M55" s="152">
        <v>23.06</v>
      </c>
      <c r="N55" s="152">
        <v>28.05</v>
      </c>
    </row>
    <row r="56" spans="1:14" ht="24.95" customHeight="1">
      <c r="A56" s="16">
        <v>51</v>
      </c>
      <c r="B56" s="17" t="s">
        <v>165</v>
      </c>
      <c r="C56" s="17" t="s">
        <v>166</v>
      </c>
      <c r="D56" s="5" t="s">
        <v>167</v>
      </c>
      <c r="E56" s="5" t="s">
        <v>168</v>
      </c>
      <c r="F56" s="152">
        <v>2.0099999999999998</v>
      </c>
      <c r="G56" s="152">
        <v>0</v>
      </c>
      <c r="H56" s="152">
        <v>0</v>
      </c>
      <c r="I56" s="174">
        <f t="shared" si="0"/>
        <v>2.0099999999999998</v>
      </c>
      <c r="J56" s="152">
        <v>14.16</v>
      </c>
      <c r="K56" s="152">
        <v>0</v>
      </c>
      <c r="L56" s="152">
        <v>16.13</v>
      </c>
      <c r="M56" s="152">
        <v>0</v>
      </c>
      <c r="N56" s="152">
        <v>14.33</v>
      </c>
    </row>
    <row r="57" spans="1:14" ht="24.95" customHeight="1">
      <c r="A57" s="16">
        <v>52</v>
      </c>
      <c r="B57" s="17" t="s">
        <v>160</v>
      </c>
      <c r="C57" s="17" t="s">
        <v>169</v>
      </c>
      <c r="D57" s="5" t="s">
        <v>161</v>
      </c>
      <c r="E57" s="5" t="s">
        <v>168</v>
      </c>
      <c r="F57" s="174">
        <v>0</v>
      </c>
      <c r="G57" s="174">
        <v>0</v>
      </c>
      <c r="H57" s="174">
        <v>3.38</v>
      </c>
      <c r="I57" s="152">
        <f t="shared" si="0"/>
        <v>3.38</v>
      </c>
      <c r="J57" s="174">
        <v>0</v>
      </c>
      <c r="K57" s="174">
        <v>0</v>
      </c>
      <c r="L57" s="174">
        <v>0</v>
      </c>
      <c r="M57" s="174">
        <v>0</v>
      </c>
      <c r="N57" s="174">
        <v>0.08</v>
      </c>
    </row>
    <row r="58" spans="1:14" ht="24.95" customHeight="1">
      <c r="A58" s="16">
        <v>53</v>
      </c>
      <c r="B58" s="4" t="s">
        <v>170</v>
      </c>
      <c r="C58" s="4" t="s">
        <v>171</v>
      </c>
      <c r="D58" s="1" t="s">
        <v>134</v>
      </c>
      <c r="E58" s="147" t="s">
        <v>172</v>
      </c>
      <c r="F58" s="152">
        <v>0</v>
      </c>
      <c r="G58" s="152">
        <v>0</v>
      </c>
      <c r="H58" s="152">
        <v>0</v>
      </c>
      <c r="I58" s="174">
        <f t="shared" si="0"/>
        <v>0</v>
      </c>
      <c r="J58" s="152">
        <v>0</v>
      </c>
      <c r="K58" s="152">
        <v>0</v>
      </c>
      <c r="L58" s="152">
        <v>0</v>
      </c>
      <c r="M58" s="152">
        <v>0</v>
      </c>
      <c r="N58" s="152">
        <v>0</v>
      </c>
    </row>
    <row r="59" spans="1:14" ht="24.95" customHeight="1">
      <c r="A59" s="16">
        <v>54</v>
      </c>
      <c r="B59" s="124" t="s">
        <v>173</v>
      </c>
      <c r="C59" s="124" t="s">
        <v>174</v>
      </c>
      <c r="D59" s="6" t="s">
        <v>175</v>
      </c>
      <c r="E59" s="56" t="s">
        <v>176</v>
      </c>
      <c r="F59" s="152">
        <v>0</v>
      </c>
      <c r="G59" s="152">
        <v>0</v>
      </c>
      <c r="H59" s="152">
        <v>0</v>
      </c>
      <c r="I59" s="152">
        <f t="shared" si="0"/>
        <v>0</v>
      </c>
      <c r="J59" s="152">
        <v>0</v>
      </c>
      <c r="K59" s="152">
        <v>0</v>
      </c>
      <c r="L59" s="152">
        <v>0</v>
      </c>
      <c r="M59" s="152">
        <v>3.23</v>
      </c>
      <c r="N59" s="152">
        <v>0.64</v>
      </c>
    </row>
    <row r="60" spans="1:14" ht="24.95" customHeight="1">
      <c r="A60" s="16">
        <v>55</v>
      </c>
      <c r="B60" s="17" t="s">
        <v>177</v>
      </c>
      <c r="C60" s="17" t="s">
        <v>178</v>
      </c>
      <c r="D60" s="5" t="s">
        <v>147</v>
      </c>
      <c r="E60" s="5" t="s">
        <v>179</v>
      </c>
      <c r="F60" s="152">
        <v>0</v>
      </c>
      <c r="G60" s="152">
        <v>0</v>
      </c>
      <c r="H60" s="152">
        <v>0</v>
      </c>
      <c r="I60" s="174">
        <f t="shared" si="0"/>
        <v>0</v>
      </c>
      <c r="J60" s="152">
        <v>0</v>
      </c>
      <c r="K60" s="152">
        <v>0</v>
      </c>
      <c r="L60" s="152">
        <v>0</v>
      </c>
      <c r="M60" s="152">
        <v>1.6120000000000001</v>
      </c>
      <c r="N60" s="152">
        <v>0</v>
      </c>
    </row>
    <row r="61" spans="1:14" ht="24.95" customHeight="1">
      <c r="A61" s="16">
        <v>56</v>
      </c>
      <c r="B61" s="17" t="s">
        <v>328</v>
      </c>
      <c r="C61" s="111" t="s">
        <v>124</v>
      </c>
      <c r="D61" s="5" t="s">
        <v>8</v>
      </c>
      <c r="E61" s="113" t="s">
        <v>296</v>
      </c>
      <c r="F61" s="157">
        <v>17.97</v>
      </c>
      <c r="G61" s="157">
        <v>0</v>
      </c>
      <c r="H61" s="157">
        <v>0</v>
      </c>
      <c r="I61" s="152">
        <f t="shared" si="0"/>
        <v>17.97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</row>
    <row r="62" spans="1:14" ht="24.95" customHeight="1">
      <c r="A62" s="16">
        <v>57</v>
      </c>
      <c r="B62" s="17" t="s">
        <v>329</v>
      </c>
      <c r="C62" s="111" t="s">
        <v>290</v>
      </c>
      <c r="D62" s="5" t="s">
        <v>8</v>
      </c>
      <c r="E62" s="17" t="s">
        <v>288</v>
      </c>
      <c r="F62" s="157">
        <v>0</v>
      </c>
      <c r="G62" s="157">
        <v>0</v>
      </c>
      <c r="H62" s="157">
        <v>0</v>
      </c>
      <c r="I62" s="174">
        <f t="shared" si="0"/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</row>
    <row r="63" spans="1:14" ht="24.95" customHeight="1">
      <c r="A63" s="16">
        <v>58</v>
      </c>
      <c r="B63" s="15" t="s">
        <v>283</v>
      </c>
      <c r="C63" s="15" t="s">
        <v>284</v>
      </c>
      <c r="D63" s="6" t="s">
        <v>285</v>
      </c>
      <c r="E63" s="5" t="s">
        <v>286</v>
      </c>
      <c r="F63" s="140">
        <v>0</v>
      </c>
      <c r="G63" s="140">
        <v>0</v>
      </c>
      <c r="H63" s="140">
        <v>1.84</v>
      </c>
      <c r="I63" s="152">
        <f t="shared" si="0"/>
        <v>1.84</v>
      </c>
      <c r="J63" s="140">
        <v>0</v>
      </c>
      <c r="K63" s="140">
        <v>0</v>
      </c>
      <c r="L63" s="140">
        <v>0</v>
      </c>
      <c r="M63" s="140">
        <v>0</v>
      </c>
      <c r="N63" s="140">
        <v>0.45</v>
      </c>
    </row>
    <row r="64" spans="1:14" ht="24.95" customHeight="1">
      <c r="A64" s="16">
        <v>59</v>
      </c>
      <c r="B64" s="4" t="s">
        <v>114</v>
      </c>
      <c r="C64" s="4" t="s">
        <v>115</v>
      </c>
      <c r="D64" s="149" t="s">
        <v>116</v>
      </c>
      <c r="E64" s="1" t="s">
        <v>45</v>
      </c>
      <c r="F64" s="152">
        <v>8.18</v>
      </c>
      <c r="G64" s="152">
        <v>0</v>
      </c>
      <c r="H64" s="152">
        <v>0</v>
      </c>
      <c r="I64" s="174">
        <f t="shared" si="0"/>
        <v>8.18</v>
      </c>
      <c r="J64" s="152">
        <v>0</v>
      </c>
      <c r="K64" s="152">
        <v>2.56</v>
      </c>
      <c r="L64" s="152">
        <v>10.74</v>
      </c>
      <c r="M64" s="152">
        <v>0</v>
      </c>
      <c r="N64" s="152">
        <v>0</v>
      </c>
    </row>
    <row r="65" spans="1:14" ht="24.95" customHeight="1">
      <c r="A65" s="16">
        <v>60</v>
      </c>
      <c r="B65" s="4" t="s">
        <v>148</v>
      </c>
      <c r="C65" s="4" t="s">
        <v>149</v>
      </c>
      <c r="D65" s="149" t="s">
        <v>122</v>
      </c>
      <c r="E65" s="1" t="s">
        <v>150</v>
      </c>
      <c r="F65" s="152">
        <v>0</v>
      </c>
      <c r="G65" s="152">
        <v>0</v>
      </c>
      <c r="H65" s="152">
        <v>24.15</v>
      </c>
      <c r="I65" s="152">
        <f t="shared" si="0"/>
        <v>24.15</v>
      </c>
      <c r="J65" s="152">
        <v>6.7</v>
      </c>
      <c r="K65" s="152">
        <v>27.99</v>
      </c>
      <c r="L65" s="152">
        <v>58.84</v>
      </c>
      <c r="M65" s="152">
        <v>8.8000000000000007</v>
      </c>
      <c r="N65" s="152">
        <v>32.65</v>
      </c>
    </row>
    <row r="66" spans="1:14" s="130" customFormat="1" ht="22.5">
      <c r="A66" s="162">
        <v>61</v>
      </c>
      <c r="B66" s="161" t="s">
        <v>324</v>
      </c>
      <c r="C66" s="163" t="s">
        <v>109</v>
      </c>
      <c r="D66" s="166" t="s">
        <v>122</v>
      </c>
      <c r="E66" s="1" t="s">
        <v>327</v>
      </c>
      <c r="F66" s="175">
        <v>0</v>
      </c>
      <c r="G66" s="175">
        <v>0</v>
      </c>
      <c r="H66" s="175">
        <v>483.91</v>
      </c>
      <c r="I66" s="174">
        <f t="shared" si="0"/>
        <v>483.91</v>
      </c>
      <c r="J66" s="175">
        <v>0</v>
      </c>
      <c r="K66" s="175">
        <v>68.5</v>
      </c>
      <c r="L66" s="209">
        <v>495.26</v>
      </c>
      <c r="M66" s="173">
        <v>3.35</v>
      </c>
      <c r="N66" s="173">
        <v>113.68</v>
      </c>
    </row>
    <row r="67" spans="1:14" s="130" customFormat="1" ht="22.5">
      <c r="A67" s="16">
        <v>62</v>
      </c>
      <c r="B67" s="4" t="s">
        <v>152</v>
      </c>
      <c r="C67" s="4" t="s">
        <v>335</v>
      </c>
      <c r="D67" s="166" t="s">
        <v>98</v>
      </c>
      <c r="E67" s="1" t="s">
        <v>151</v>
      </c>
      <c r="F67" s="152">
        <v>0</v>
      </c>
      <c r="G67" s="152">
        <v>0</v>
      </c>
      <c r="H67" s="152">
        <v>0</v>
      </c>
      <c r="I67" s="152">
        <f t="shared" si="0"/>
        <v>0</v>
      </c>
      <c r="J67" s="152">
        <v>0</v>
      </c>
      <c r="K67" s="152">
        <v>0.01</v>
      </c>
      <c r="L67" s="152">
        <v>0</v>
      </c>
      <c r="M67" s="152">
        <v>10.72</v>
      </c>
      <c r="N67" s="152">
        <v>4.41</v>
      </c>
    </row>
    <row r="68" spans="1:14">
      <c r="A68" s="129"/>
      <c r="B68" s="129"/>
      <c r="C68" s="129"/>
      <c r="D68" s="129"/>
      <c r="E68" s="7" t="s">
        <v>180</v>
      </c>
      <c r="F68" s="158">
        <f>SUM(F6:F67)</f>
        <v>9342.8700000000008</v>
      </c>
      <c r="G68" s="158">
        <f>SUM(G6:G67)</f>
        <v>935.63999999999987</v>
      </c>
      <c r="H68" s="158">
        <f t="shared" ref="H68:N68" si="1">SUM(H6:H67)</f>
        <v>3987.8900000000003</v>
      </c>
      <c r="I68" s="158">
        <f t="shared" si="1"/>
        <v>14266.399999999996</v>
      </c>
      <c r="J68" s="158">
        <f t="shared" si="1"/>
        <v>118.22999999999999</v>
      </c>
      <c r="K68" s="158">
        <f t="shared" si="1"/>
        <v>534.7299999999999</v>
      </c>
      <c r="L68" s="158">
        <f t="shared" si="1"/>
        <v>14232.59</v>
      </c>
      <c r="M68" s="158">
        <f t="shared" si="1"/>
        <v>561.21599999999989</v>
      </c>
      <c r="N68" s="158">
        <f t="shared" si="1"/>
        <v>2444.9899999999989</v>
      </c>
    </row>
  </sheetData>
  <mergeCells count="5">
    <mergeCell ref="A1:M1"/>
    <mergeCell ref="F3:N3"/>
    <mergeCell ref="F4:I4"/>
    <mergeCell ref="M4:N4"/>
    <mergeCell ref="L2:N2"/>
  </mergeCells>
  <phoneticPr fontId="32" type="noConversion"/>
  <pageMargins left="0.25" right="0.25" top="0.25" bottom="0.25" header="0.25" footer="0.25"/>
  <pageSetup paperSize="9" scale="96" orientation="landscape" verticalDpi="0" r:id="rId1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zoomScale="115" zoomScaleNormal="115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59" sqref="B59"/>
    </sheetView>
  </sheetViews>
  <sheetFormatPr defaultRowHeight="15"/>
  <cols>
    <col min="1" max="1" width="7.28515625" customWidth="1"/>
    <col min="2" max="2" width="26.5703125" customWidth="1"/>
  </cols>
  <sheetData>
    <row r="1" spans="1:12" ht="24" customHeight="1">
      <c r="A1" s="59"/>
      <c r="B1" s="59"/>
      <c r="C1" s="59"/>
      <c r="D1" s="59"/>
      <c r="E1" s="59"/>
      <c r="F1" s="59"/>
      <c r="G1" s="59"/>
      <c r="H1" s="213" t="s">
        <v>181</v>
      </c>
      <c r="I1" s="213"/>
      <c r="J1" s="213"/>
      <c r="K1" s="59"/>
      <c r="L1" s="59"/>
    </row>
    <row r="2" spans="1:12" ht="24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24" customHeight="1">
      <c r="A3" s="39"/>
      <c r="B3" s="27"/>
      <c r="C3" s="26"/>
      <c r="D3" s="26"/>
      <c r="E3" s="26" t="s">
        <v>319</v>
      </c>
      <c r="F3" s="26"/>
      <c r="G3" s="28"/>
      <c r="H3" s="28"/>
      <c r="I3" s="28"/>
      <c r="J3" s="28"/>
      <c r="K3" s="29"/>
      <c r="L3" s="29"/>
    </row>
    <row r="4" spans="1:12" ht="42" customHeight="1">
      <c r="A4" s="116" t="s">
        <v>182</v>
      </c>
      <c r="B4" s="22" t="s">
        <v>183</v>
      </c>
      <c r="C4" s="116" t="s">
        <v>184</v>
      </c>
      <c r="D4" s="116" t="s">
        <v>185</v>
      </c>
      <c r="E4" s="116" t="s">
        <v>186</v>
      </c>
      <c r="F4" s="116" t="s">
        <v>187</v>
      </c>
      <c r="G4" s="216" t="s">
        <v>188</v>
      </c>
      <c r="H4" s="217"/>
      <c r="I4" s="216" t="s">
        <v>189</v>
      </c>
      <c r="J4" s="216"/>
      <c r="K4" s="216"/>
      <c r="L4" s="216"/>
    </row>
    <row r="5" spans="1:12" ht="24" customHeight="1">
      <c r="A5" s="116"/>
      <c r="B5" s="22"/>
      <c r="C5" s="116"/>
      <c r="D5" s="116"/>
      <c r="E5" s="116"/>
      <c r="F5" s="116"/>
      <c r="G5" s="116" t="s">
        <v>190</v>
      </c>
      <c r="H5" s="115" t="s">
        <v>191</v>
      </c>
      <c r="I5" s="116" t="s">
        <v>190</v>
      </c>
      <c r="J5" s="214" t="s">
        <v>191</v>
      </c>
      <c r="K5" s="214"/>
      <c r="L5" s="214"/>
    </row>
    <row r="6" spans="1:12" ht="24" customHeight="1">
      <c r="A6" s="40"/>
      <c r="B6" s="31"/>
      <c r="C6" s="40"/>
      <c r="D6" s="40"/>
      <c r="E6" s="40"/>
      <c r="F6" s="40"/>
      <c r="G6" s="31"/>
      <c r="H6" s="31"/>
      <c r="I6" s="31"/>
      <c r="J6" s="31" t="s">
        <v>192</v>
      </c>
      <c r="K6" s="31" t="s">
        <v>193</v>
      </c>
      <c r="L6" s="31" t="s">
        <v>11</v>
      </c>
    </row>
    <row r="7" spans="1:12" ht="24" customHeight="1">
      <c r="A7" s="32" t="s">
        <v>195</v>
      </c>
      <c r="B7" s="32" t="s">
        <v>196</v>
      </c>
      <c r="C7" s="32" t="s">
        <v>273</v>
      </c>
      <c r="D7" s="32" t="s">
        <v>197</v>
      </c>
      <c r="E7" s="32" t="s">
        <v>198</v>
      </c>
      <c r="F7" s="32" t="s">
        <v>199</v>
      </c>
      <c r="G7" s="32" t="s">
        <v>200</v>
      </c>
      <c r="H7" s="32" t="s">
        <v>201</v>
      </c>
      <c r="I7" s="32" t="s">
        <v>202</v>
      </c>
      <c r="J7" s="32" t="s">
        <v>203</v>
      </c>
      <c r="K7" s="32" t="s">
        <v>204</v>
      </c>
      <c r="L7" s="32" t="s">
        <v>205</v>
      </c>
    </row>
    <row r="8" spans="1:12" ht="24" customHeight="1">
      <c r="A8" s="40">
        <v>1</v>
      </c>
      <c r="B8" s="33" t="s">
        <v>207</v>
      </c>
      <c r="C8" s="40" t="s">
        <v>20</v>
      </c>
      <c r="D8" s="25" t="s">
        <v>19</v>
      </c>
      <c r="E8" s="40">
        <v>40.47</v>
      </c>
      <c r="F8" s="132">
        <v>0</v>
      </c>
      <c r="G8" s="132">
        <v>2500</v>
      </c>
      <c r="H8" s="132">
        <v>0</v>
      </c>
      <c r="I8" s="132">
        <v>2500</v>
      </c>
      <c r="J8" s="132">
        <v>55</v>
      </c>
      <c r="K8" s="132">
        <v>15</v>
      </c>
      <c r="L8" s="132">
        <f>J8+K8</f>
        <v>70</v>
      </c>
    </row>
    <row r="9" spans="1:12" ht="24" customHeight="1">
      <c r="A9" s="40">
        <v>2</v>
      </c>
      <c r="B9" s="33" t="s">
        <v>21</v>
      </c>
      <c r="C9" s="40" t="s">
        <v>20</v>
      </c>
      <c r="D9" s="25" t="s">
        <v>8</v>
      </c>
      <c r="E9" s="40">
        <v>16</v>
      </c>
      <c r="F9" s="132">
        <v>10</v>
      </c>
      <c r="G9" s="132">
        <v>3797</v>
      </c>
      <c r="H9" s="132">
        <v>937</v>
      </c>
      <c r="I9" s="132">
        <v>32120</v>
      </c>
      <c r="J9" s="132">
        <v>8324</v>
      </c>
      <c r="K9" s="132">
        <v>2640</v>
      </c>
      <c r="L9" s="132">
        <f>J9+K9</f>
        <v>10964</v>
      </c>
    </row>
    <row r="10" spans="1:12" ht="24" customHeight="1">
      <c r="A10" s="40">
        <v>3</v>
      </c>
      <c r="B10" s="33" t="s">
        <v>23</v>
      </c>
      <c r="C10" s="40" t="s">
        <v>26</v>
      </c>
      <c r="D10" s="25" t="s">
        <v>25</v>
      </c>
      <c r="E10" s="40">
        <v>101.17</v>
      </c>
      <c r="F10" s="132">
        <v>11</v>
      </c>
      <c r="G10" s="132">
        <v>4080</v>
      </c>
      <c r="H10" s="132">
        <v>1723</v>
      </c>
      <c r="I10" s="132">
        <v>3752</v>
      </c>
      <c r="J10" s="133">
        <v>1882</v>
      </c>
      <c r="K10" s="133">
        <v>71</v>
      </c>
      <c r="L10" s="132">
        <f t="shared" ref="L10:L69" si="0">J10+K10</f>
        <v>1953</v>
      </c>
    </row>
    <row r="11" spans="1:12" ht="24" customHeight="1">
      <c r="A11" s="40">
        <v>4</v>
      </c>
      <c r="B11" s="33" t="s">
        <v>27</v>
      </c>
      <c r="C11" s="40" t="s">
        <v>29</v>
      </c>
      <c r="D11" s="25" t="s">
        <v>8</v>
      </c>
      <c r="E11" s="40">
        <v>14.32</v>
      </c>
      <c r="F11" s="132">
        <v>0</v>
      </c>
      <c r="G11" s="132">
        <v>15000</v>
      </c>
      <c r="H11" s="132">
        <v>0</v>
      </c>
      <c r="I11" s="132">
        <v>10000</v>
      </c>
      <c r="J11" s="132">
        <v>0</v>
      </c>
      <c r="K11" s="132">
        <v>0</v>
      </c>
      <c r="L11" s="132">
        <f t="shared" si="0"/>
        <v>0</v>
      </c>
    </row>
    <row r="12" spans="1:12" ht="24" customHeight="1">
      <c r="A12" s="40">
        <v>5</v>
      </c>
      <c r="B12" s="33" t="s">
        <v>30</v>
      </c>
      <c r="C12" s="40" t="s">
        <v>31</v>
      </c>
      <c r="D12" s="25" t="s">
        <v>8</v>
      </c>
      <c r="E12" s="40">
        <v>10.119999999999999</v>
      </c>
      <c r="F12" s="132">
        <v>0</v>
      </c>
      <c r="G12" s="132">
        <v>25000</v>
      </c>
      <c r="H12" s="132">
        <v>10</v>
      </c>
      <c r="I12" s="132">
        <v>12500</v>
      </c>
      <c r="J12" s="132">
        <v>10</v>
      </c>
      <c r="K12" s="132">
        <v>0</v>
      </c>
      <c r="L12" s="132">
        <f t="shared" si="0"/>
        <v>10</v>
      </c>
    </row>
    <row r="13" spans="1:12" ht="24" customHeight="1">
      <c r="A13" s="40">
        <v>6</v>
      </c>
      <c r="B13" s="33" t="s">
        <v>32</v>
      </c>
      <c r="C13" s="40" t="s">
        <v>34</v>
      </c>
      <c r="D13" s="25" t="s">
        <v>8</v>
      </c>
      <c r="E13" s="40">
        <v>28.33</v>
      </c>
      <c r="F13" s="132">
        <v>0</v>
      </c>
      <c r="G13" s="132">
        <v>20000</v>
      </c>
      <c r="H13" s="134">
        <v>56</v>
      </c>
      <c r="I13" s="132">
        <v>10000</v>
      </c>
      <c r="J13" s="132">
        <v>0</v>
      </c>
      <c r="K13" s="132">
        <v>0</v>
      </c>
      <c r="L13" s="132">
        <f t="shared" si="0"/>
        <v>0</v>
      </c>
    </row>
    <row r="14" spans="1:12" ht="24" customHeight="1">
      <c r="A14" s="40">
        <v>7</v>
      </c>
      <c r="B14" s="34" t="s">
        <v>35</v>
      </c>
      <c r="C14" s="40" t="s">
        <v>36</v>
      </c>
      <c r="D14" s="25" t="s">
        <v>8</v>
      </c>
      <c r="E14" s="40">
        <v>68.959999999999994</v>
      </c>
      <c r="F14" s="132">
        <v>0</v>
      </c>
      <c r="G14" s="132">
        <v>90000</v>
      </c>
      <c r="H14" s="132">
        <v>28</v>
      </c>
      <c r="I14" s="132">
        <v>45000</v>
      </c>
      <c r="J14" s="132">
        <v>0</v>
      </c>
      <c r="K14" s="132">
        <v>0</v>
      </c>
      <c r="L14" s="132">
        <f t="shared" si="0"/>
        <v>0</v>
      </c>
    </row>
    <row r="15" spans="1:12" ht="24" customHeight="1">
      <c r="A15" s="40">
        <v>8</v>
      </c>
      <c r="B15" s="33" t="s">
        <v>37</v>
      </c>
      <c r="C15" s="40" t="s">
        <v>39</v>
      </c>
      <c r="D15" s="25" t="s">
        <v>38</v>
      </c>
      <c r="E15" s="40">
        <v>170.51</v>
      </c>
      <c r="F15" s="132">
        <v>9</v>
      </c>
      <c r="G15" s="132">
        <v>2000</v>
      </c>
      <c r="H15" s="132">
        <v>120</v>
      </c>
      <c r="I15" s="132">
        <v>5049</v>
      </c>
      <c r="J15" s="132">
        <v>2016</v>
      </c>
      <c r="K15" s="132">
        <v>1819</v>
      </c>
      <c r="L15" s="132">
        <f t="shared" si="0"/>
        <v>3835</v>
      </c>
    </row>
    <row r="16" spans="1:12" ht="24" customHeight="1">
      <c r="A16" s="40">
        <v>9</v>
      </c>
      <c r="B16" s="33" t="s">
        <v>40</v>
      </c>
      <c r="C16" s="40" t="s">
        <v>20</v>
      </c>
      <c r="D16" s="25" t="s">
        <v>42</v>
      </c>
      <c r="E16" s="40">
        <v>111</v>
      </c>
      <c r="F16" s="132">
        <v>0</v>
      </c>
      <c r="G16" s="132">
        <v>5000</v>
      </c>
      <c r="H16" s="132">
        <v>0</v>
      </c>
      <c r="I16" s="132">
        <v>5000</v>
      </c>
      <c r="J16" s="132">
        <v>0</v>
      </c>
      <c r="K16" s="132">
        <v>0</v>
      </c>
      <c r="L16" s="132">
        <f t="shared" si="0"/>
        <v>0</v>
      </c>
    </row>
    <row r="17" spans="1:12" ht="24" customHeight="1">
      <c r="A17" s="40">
        <v>10</v>
      </c>
      <c r="B17" s="34" t="s">
        <v>43</v>
      </c>
      <c r="C17" s="40" t="s">
        <v>45</v>
      </c>
      <c r="D17" s="25" t="s">
        <v>44</v>
      </c>
      <c r="E17" s="40">
        <v>1034</v>
      </c>
      <c r="F17" s="132">
        <v>11</v>
      </c>
      <c r="G17" s="132">
        <v>650</v>
      </c>
      <c r="H17" s="132">
        <v>0</v>
      </c>
      <c r="I17" s="132">
        <v>4670</v>
      </c>
      <c r="J17" s="132">
        <v>600</v>
      </c>
      <c r="K17" s="132">
        <v>82</v>
      </c>
      <c r="L17" s="132">
        <f t="shared" si="0"/>
        <v>682</v>
      </c>
    </row>
    <row r="18" spans="1:12" ht="24" customHeight="1">
      <c r="A18" s="40">
        <v>11</v>
      </c>
      <c r="B18" s="33" t="s">
        <v>46</v>
      </c>
      <c r="C18" s="40" t="s">
        <v>48</v>
      </c>
      <c r="D18" s="25" t="s">
        <v>8</v>
      </c>
      <c r="E18" s="40" t="s">
        <v>208</v>
      </c>
      <c r="F18" s="132">
        <v>5</v>
      </c>
      <c r="G18" s="132">
        <v>1400</v>
      </c>
      <c r="H18" s="132">
        <v>1316</v>
      </c>
      <c r="I18" s="132">
        <v>7210</v>
      </c>
      <c r="J18" s="132">
        <v>4990</v>
      </c>
      <c r="K18" s="132">
        <v>3233</v>
      </c>
      <c r="L18" s="132">
        <f t="shared" si="0"/>
        <v>8223</v>
      </c>
    </row>
    <row r="19" spans="1:12" ht="24" customHeight="1">
      <c r="A19" s="40">
        <v>12</v>
      </c>
      <c r="B19" s="35" t="s">
        <v>49</v>
      </c>
      <c r="C19" s="40" t="s">
        <v>50</v>
      </c>
      <c r="D19" s="25" t="s">
        <v>8</v>
      </c>
      <c r="E19" s="40">
        <v>10.61</v>
      </c>
      <c r="F19" s="132">
        <v>36</v>
      </c>
      <c r="G19" s="132">
        <v>28000</v>
      </c>
      <c r="H19" s="132">
        <v>2841</v>
      </c>
      <c r="I19" s="132">
        <v>28000</v>
      </c>
      <c r="J19" s="132">
        <v>14088</v>
      </c>
      <c r="K19" s="132">
        <v>6785</v>
      </c>
      <c r="L19" s="132">
        <f t="shared" si="0"/>
        <v>20873</v>
      </c>
    </row>
    <row r="20" spans="1:12" ht="24" customHeight="1">
      <c r="A20" s="40">
        <v>13</v>
      </c>
      <c r="B20" s="33" t="s">
        <v>53</v>
      </c>
      <c r="C20" s="40" t="s">
        <v>52</v>
      </c>
      <c r="D20" s="25" t="s">
        <v>8</v>
      </c>
      <c r="E20" s="40" t="s">
        <v>209</v>
      </c>
      <c r="F20" s="132">
        <v>5</v>
      </c>
      <c r="G20" s="132">
        <v>500</v>
      </c>
      <c r="H20" s="132">
        <v>46</v>
      </c>
      <c r="I20" s="132">
        <v>12</v>
      </c>
      <c r="J20" s="132">
        <v>148</v>
      </c>
      <c r="K20" s="132">
        <v>35</v>
      </c>
      <c r="L20" s="132">
        <f t="shared" si="0"/>
        <v>183</v>
      </c>
    </row>
    <row r="21" spans="1:12" ht="24" customHeight="1">
      <c r="A21" s="40">
        <v>14</v>
      </c>
      <c r="B21" s="34" t="s">
        <v>55</v>
      </c>
      <c r="C21" s="40" t="s">
        <v>56</v>
      </c>
      <c r="D21" s="25" t="s">
        <v>8</v>
      </c>
      <c r="E21" s="40" t="s">
        <v>210</v>
      </c>
      <c r="F21" s="132">
        <v>16</v>
      </c>
      <c r="G21" s="132">
        <v>71453</v>
      </c>
      <c r="H21" s="132">
        <v>1282</v>
      </c>
      <c r="I21" s="132">
        <v>33767</v>
      </c>
      <c r="J21" s="132">
        <v>6023</v>
      </c>
      <c r="K21" s="132">
        <v>1881</v>
      </c>
      <c r="L21" s="132">
        <f t="shared" si="0"/>
        <v>7904</v>
      </c>
    </row>
    <row r="22" spans="1:12" ht="24" customHeight="1">
      <c r="A22" s="40">
        <v>15</v>
      </c>
      <c r="B22" s="34" t="s">
        <v>57</v>
      </c>
      <c r="C22" s="40" t="s">
        <v>59</v>
      </c>
      <c r="D22" s="25" t="s">
        <v>8</v>
      </c>
      <c r="E22" s="40">
        <v>15.96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f t="shared" si="0"/>
        <v>0</v>
      </c>
    </row>
    <row r="23" spans="1:12" ht="24" customHeight="1">
      <c r="A23" s="40">
        <v>16</v>
      </c>
      <c r="B23" s="34" t="s">
        <v>60</v>
      </c>
      <c r="C23" s="40" t="s">
        <v>26</v>
      </c>
      <c r="D23" s="25" t="s">
        <v>8</v>
      </c>
      <c r="E23" s="40" t="s">
        <v>211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f t="shared" si="0"/>
        <v>0</v>
      </c>
    </row>
    <row r="24" spans="1:12" ht="24" customHeight="1">
      <c r="A24" s="40">
        <v>17</v>
      </c>
      <c r="B24" s="34" t="s">
        <v>62</v>
      </c>
      <c r="C24" s="40" t="s">
        <v>26</v>
      </c>
      <c r="D24" s="25" t="s">
        <v>147</v>
      </c>
      <c r="E24" s="40">
        <v>14.15</v>
      </c>
      <c r="F24" s="132">
        <v>0</v>
      </c>
      <c r="G24" s="132">
        <v>1700</v>
      </c>
      <c r="H24" s="132">
        <v>0</v>
      </c>
      <c r="I24" s="132">
        <v>11500</v>
      </c>
      <c r="J24" s="132">
        <v>3</v>
      </c>
      <c r="K24" s="132">
        <v>0</v>
      </c>
      <c r="L24" s="132">
        <f t="shared" si="0"/>
        <v>3</v>
      </c>
    </row>
    <row r="25" spans="1:12" ht="24" customHeight="1">
      <c r="A25" s="40">
        <v>18</v>
      </c>
      <c r="B25" s="34" t="s">
        <v>64</v>
      </c>
      <c r="C25" s="40" t="s">
        <v>66</v>
      </c>
      <c r="D25" s="25" t="s">
        <v>8</v>
      </c>
      <c r="E25" s="40">
        <v>10.218</v>
      </c>
      <c r="F25" s="132">
        <v>8</v>
      </c>
      <c r="G25" s="132">
        <v>48</v>
      </c>
      <c r="H25" s="132">
        <v>32</v>
      </c>
      <c r="I25" s="132">
        <v>372</v>
      </c>
      <c r="J25" s="132">
        <v>112</v>
      </c>
      <c r="K25" s="132">
        <v>44</v>
      </c>
      <c r="L25" s="132">
        <f t="shared" si="0"/>
        <v>156</v>
      </c>
    </row>
    <row r="26" spans="1:12" ht="24" customHeight="1">
      <c r="A26" s="40">
        <v>19</v>
      </c>
      <c r="B26" s="33" t="s">
        <v>67</v>
      </c>
      <c r="C26" s="40" t="s">
        <v>69</v>
      </c>
      <c r="D26" s="25" t="s">
        <v>8</v>
      </c>
      <c r="E26" s="40">
        <v>12.25</v>
      </c>
      <c r="F26" s="132">
        <v>0</v>
      </c>
      <c r="G26" s="132">
        <v>0</v>
      </c>
      <c r="H26" s="132">
        <v>0</v>
      </c>
      <c r="I26" s="132">
        <v>0</v>
      </c>
      <c r="J26" s="132">
        <v>2</v>
      </c>
      <c r="K26" s="132">
        <v>0</v>
      </c>
      <c r="L26" s="132">
        <f t="shared" si="0"/>
        <v>2</v>
      </c>
    </row>
    <row r="27" spans="1:12" ht="24" customHeight="1">
      <c r="A27" s="40">
        <v>20</v>
      </c>
      <c r="B27" s="33" t="s">
        <v>70</v>
      </c>
      <c r="C27" s="40" t="s">
        <v>71</v>
      </c>
      <c r="D27" s="25" t="s">
        <v>8</v>
      </c>
      <c r="E27" s="40">
        <v>56</v>
      </c>
      <c r="F27" s="132">
        <v>0</v>
      </c>
      <c r="G27" s="132">
        <v>2000</v>
      </c>
      <c r="H27" s="132">
        <v>0</v>
      </c>
      <c r="I27" s="132">
        <v>4000</v>
      </c>
      <c r="J27" s="132">
        <v>5</v>
      </c>
      <c r="K27" s="132">
        <v>2</v>
      </c>
      <c r="L27" s="132">
        <f t="shared" si="0"/>
        <v>7</v>
      </c>
    </row>
    <row r="28" spans="1:12" ht="24" customHeight="1">
      <c r="A28" s="40">
        <v>21</v>
      </c>
      <c r="B28" s="34" t="s">
        <v>72</v>
      </c>
      <c r="C28" s="40" t="s">
        <v>212</v>
      </c>
      <c r="D28" s="25" t="s">
        <v>8</v>
      </c>
      <c r="E28" s="40">
        <v>12</v>
      </c>
      <c r="F28" s="132">
        <v>2</v>
      </c>
      <c r="G28" s="132">
        <v>350</v>
      </c>
      <c r="H28" s="132">
        <v>50</v>
      </c>
      <c r="I28" s="132">
        <v>4500</v>
      </c>
      <c r="J28" s="132">
        <v>4636</v>
      </c>
      <c r="K28" s="132">
        <v>1540</v>
      </c>
      <c r="L28" s="132">
        <f t="shared" si="0"/>
        <v>6176</v>
      </c>
    </row>
    <row r="29" spans="1:12" ht="24" customHeight="1">
      <c r="A29" s="40">
        <v>22</v>
      </c>
      <c r="B29" s="34" t="s">
        <v>75</v>
      </c>
      <c r="C29" s="40" t="s">
        <v>77</v>
      </c>
      <c r="D29" s="25" t="s">
        <v>8</v>
      </c>
      <c r="E29" s="40">
        <v>10.5</v>
      </c>
      <c r="F29" s="132">
        <v>1</v>
      </c>
      <c r="G29" s="132">
        <v>0</v>
      </c>
      <c r="H29" s="132">
        <v>20</v>
      </c>
      <c r="I29" s="132">
        <v>4500</v>
      </c>
      <c r="J29" s="132">
        <v>306</v>
      </c>
      <c r="K29" s="132">
        <v>27</v>
      </c>
      <c r="L29" s="132">
        <f t="shared" si="0"/>
        <v>333</v>
      </c>
    </row>
    <row r="30" spans="1:12" ht="24" customHeight="1">
      <c r="A30" s="40">
        <v>23</v>
      </c>
      <c r="B30" s="34" t="s">
        <v>78</v>
      </c>
      <c r="C30" s="40" t="s">
        <v>36</v>
      </c>
      <c r="D30" s="25" t="s">
        <v>8</v>
      </c>
      <c r="E30" s="40">
        <v>26.984999999999999</v>
      </c>
      <c r="F30" s="132">
        <v>2</v>
      </c>
      <c r="G30" s="132">
        <v>100400</v>
      </c>
      <c r="H30" s="132">
        <v>206</v>
      </c>
      <c r="I30" s="132">
        <v>54078</v>
      </c>
      <c r="J30" s="132">
        <v>2132</v>
      </c>
      <c r="K30" s="132">
        <v>896</v>
      </c>
      <c r="L30" s="132">
        <f t="shared" si="0"/>
        <v>3028</v>
      </c>
    </row>
    <row r="31" spans="1:12" ht="24" customHeight="1">
      <c r="A31" s="40">
        <v>24</v>
      </c>
      <c r="B31" s="34" t="s">
        <v>80</v>
      </c>
      <c r="C31" s="40" t="s">
        <v>81</v>
      </c>
      <c r="D31" s="25" t="s">
        <v>8</v>
      </c>
      <c r="E31" s="40">
        <v>16.29</v>
      </c>
      <c r="F31" s="133">
        <v>26</v>
      </c>
      <c r="G31" s="132">
        <v>4145</v>
      </c>
      <c r="H31" s="132">
        <v>2460</v>
      </c>
      <c r="I31" s="132">
        <v>13724</v>
      </c>
      <c r="J31" s="133">
        <v>8741</v>
      </c>
      <c r="K31" s="133">
        <v>3207</v>
      </c>
      <c r="L31" s="132">
        <f t="shared" si="0"/>
        <v>11948</v>
      </c>
    </row>
    <row r="32" spans="1:12" ht="24" customHeight="1">
      <c r="A32" s="40">
        <v>25</v>
      </c>
      <c r="B32" s="34" t="s">
        <v>82</v>
      </c>
      <c r="C32" s="40" t="s">
        <v>34</v>
      </c>
      <c r="D32" s="25" t="s">
        <v>8</v>
      </c>
      <c r="E32" s="40">
        <v>11.73</v>
      </c>
      <c r="F32" s="133">
        <v>17</v>
      </c>
      <c r="G32" s="132">
        <v>8141</v>
      </c>
      <c r="H32" s="132">
        <v>883</v>
      </c>
      <c r="I32" s="132">
        <v>20716</v>
      </c>
      <c r="J32" s="133">
        <v>2435</v>
      </c>
      <c r="K32" s="133">
        <v>660</v>
      </c>
      <c r="L32" s="132">
        <f t="shared" si="0"/>
        <v>3095</v>
      </c>
    </row>
    <row r="33" spans="1:12" ht="24" customHeight="1">
      <c r="A33" s="40">
        <v>26</v>
      </c>
      <c r="B33" s="34" t="s">
        <v>84</v>
      </c>
      <c r="C33" s="40" t="s">
        <v>86</v>
      </c>
      <c r="D33" s="25" t="s">
        <v>8</v>
      </c>
      <c r="E33" s="40">
        <v>40.880000000000003</v>
      </c>
      <c r="F33" s="132">
        <v>1</v>
      </c>
      <c r="G33" s="132">
        <v>0</v>
      </c>
      <c r="H33" s="132">
        <v>286</v>
      </c>
      <c r="I33" s="132">
        <v>0</v>
      </c>
      <c r="J33" s="132">
        <v>265</v>
      </c>
      <c r="K33" s="132">
        <v>113</v>
      </c>
      <c r="L33" s="132">
        <f t="shared" si="0"/>
        <v>378</v>
      </c>
    </row>
    <row r="34" spans="1:12" ht="24" customHeight="1">
      <c r="A34" s="40">
        <v>27</v>
      </c>
      <c r="B34" s="34" t="s">
        <v>87</v>
      </c>
      <c r="C34" s="40" t="s">
        <v>88</v>
      </c>
      <c r="D34" s="25" t="s">
        <v>8</v>
      </c>
      <c r="E34" s="40">
        <v>6.48</v>
      </c>
      <c r="F34" s="132">
        <v>2</v>
      </c>
      <c r="G34" s="132">
        <v>0</v>
      </c>
      <c r="H34" s="132">
        <v>2732</v>
      </c>
      <c r="I34" s="132">
        <v>9500</v>
      </c>
      <c r="J34" s="132">
        <v>4795</v>
      </c>
      <c r="K34" s="132">
        <v>2055</v>
      </c>
      <c r="L34" s="132">
        <f t="shared" si="0"/>
        <v>6850</v>
      </c>
    </row>
    <row r="35" spans="1:12" ht="24" customHeight="1">
      <c r="A35" s="40">
        <v>28</v>
      </c>
      <c r="B35" s="34" t="s">
        <v>89</v>
      </c>
      <c r="C35" s="40" t="s">
        <v>52</v>
      </c>
      <c r="D35" s="25" t="s">
        <v>8</v>
      </c>
      <c r="E35" s="40">
        <v>11.77</v>
      </c>
      <c r="F35" s="132">
        <v>4</v>
      </c>
      <c r="G35" s="132">
        <v>15010</v>
      </c>
      <c r="H35" s="132">
        <v>256</v>
      </c>
      <c r="I35" s="132">
        <v>15419</v>
      </c>
      <c r="J35" s="132">
        <v>141</v>
      </c>
      <c r="K35" s="132">
        <v>23</v>
      </c>
      <c r="L35" s="132">
        <f t="shared" si="0"/>
        <v>164</v>
      </c>
    </row>
    <row r="36" spans="1:12" ht="24" customHeight="1">
      <c r="A36" s="40">
        <v>29</v>
      </c>
      <c r="B36" s="34" t="s">
        <v>90</v>
      </c>
      <c r="C36" s="40" t="s">
        <v>34</v>
      </c>
      <c r="D36" s="25" t="s">
        <v>8</v>
      </c>
      <c r="E36" s="40">
        <v>26</v>
      </c>
      <c r="F36" s="132">
        <v>10</v>
      </c>
      <c r="G36" s="132">
        <v>3485</v>
      </c>
      <c r="H36" s="132">
        <v>2654</v>
      </c>
      <c r="I36" s="132">
        <v>39175</v>
      </c>
      <c r="J36" s="133">
        <v>7123</v>
      </c>
      <c r="K36" s="133">
        <v>3884</v>
      </c>
      <c r="L36" s="132">
        <f t="shared" si="0"/>
        <v>11007</v>
      </c>
    </row>
    <row r="37" spans="1:12" ht="24" customHeight="1">
      <c r="A37" s="40">
        <v>30</v>
      </c>
      <c r="B37" s="34" t="s">
        <v>92</v>
      </c>
      <c r="C37" s="40" t="s">
        <v>93</v>
      </c>
      <c r="D37" s="25" t="s">
        <v>8</v>
      </c>
      <c r="E37" s="40">
        <v>60.7</v>
      </c>
      <c r="F37" s="132">
        <v>0</v>
      </c>
      <c r="G37" s="132">
        <v>0</v>
      </c>
      <c r="H37" s="132">
        <v>5000</v>
      </c>
      <c r="I37" s="132">
        <v>45000</v>
      </c>
      <c r="J37" s="132">
        <v>0</v>
      </c>
      <c r="K37" s="176">
        <v>3</v>
      </c>
      <c r="L37" s="132">
        <f t="shared" si="0"/>
        <v>3</v>
      </c>
    </row>
    <row r="38" spans="1:12" ht="24" customHeight="1">
      <c r="A38" s="40">
        <v>31</v>
      </c>
      <c r="B38" s="34" t="s">
        <v>213</v>
      </c>
      <c r="C38" s="40" t="s">
        <v>88</v>
      </c>
      <c r="D38" s="25" t="s">
        <v>8</v>
      </c>
      <c r="E38" s="40">
        <v>60.93</v>
      </c>
      <c r="F38" s="132">
        <v>2</v>
      </c>
      <c r="G38" s="132">
        <v>17118</v>
      </c>
      <c r="H38" s="132">
        <v>3060</v>
      </c>
      <c r="I38" s="132">
        <v>18250</v>
      </c>
      <c r="J38" s="132">
        <v>5681</v>
      </c>
      <c r="K38" s="132">
        <v>2557</v>
      </c>
      <c r="L38" s="132">
        <f t="shared" si="0"/>
        <v>8238</v>
      </c>
    </row>
    <row r="39" spans="1:12" ht="24" customHeight="1">
      <c r="A39" s="40">
        <v>32</v>
      </c>
      <c r="B39" s="22" t="s">
        <v>96</v>
      </c>
      <c r="C39" s="148" t="s">
        <v>99</v>
      </c>
      <c r="D39" s="148" t="s">
        <v>98</v>
      </c>
      <c r="E39" s="41">
        <v>114.786</v>
      </c>
      <c r="F39" s="131">
        <v>2</v>
      </c>
      <c r="G39" s="131">
        <v>2000</v>
      </c>
      <c r="H39" s="131">
        <v>3000</v>
      </c>
      <c r="I39" s="131">
        <v>1500</v>
      </c>
      <c r="J39" s="131">
        <v>2155</v>
      </c>
      <c r="K39" s="131">
        <v>45</v>
      </c>
      <c r="L39" s="132">
        <f t="shared" si="0"/>
        <v>2200</v>
      </c>
    </row>
    <row r="40" spans="1:12" ht="24" customHeight="1">
      <c r="A40" s="40">
        <v>33</v>
      </c>
      <c r="B40" s="22" t="s">
        <v>100</v>
      </c>
      <c r="C40" s="148" t="s">
        <v>103</v>
      </c>
      <c r="D40" s="148" t="s">
        <v>102</v>
      </c>
      <c r="E40" s="148">
        <v>126.9</v>
      </c>
      <c r="F40" s="133">
        <v>1</v>
      </c>
      <c r="G40" s="134">
        <v>100</v>
      </c>
      <c r="H40" s="134">
        <v>125</v>
      </c>
      <c r="I40" s="177">
        <v>20000</v>
      </c>
      <c r="J40" s="133">
        <v>3834</v>
      </c>
      <c r="K40" s="133">
        <v>2804</v>
      </c>
      <c r="L40" s="132">
        <f t="shared" si="0"/>
        <v>6638</v>
      </c>
    </row>
    <row r="41" spans="1:12" ht="24" customHeight="1">
      <c r="A41" s="40">
        <v>34</v>
      </c>
      <c r="B41" s="22" t="s">
        <v>104</v>
      </c>
      <c r="C41" s="148" t="s">
        <v>107</v>
      </c>
      <c r="D41" s="148" t="s">
        <v>106</v>
      </c>
      <c r="E41" s="148">
        <v>109.81</v>
      </c>
      <c r="F41" s="150">
        <v>1</v>
      </c>
      <c r="G41" s="151">
        <v>3000</v>
      </c>
      <c r="H41" s="151">
        <v>0</v>
      </c>
      <c r="I41" s="151">
        <v>1000</v>
      </c>
      <c r="J41" s="151">
        <v>20</v>
      </c>
      <c r="K41" s="151">
        <v>4</v>
      </c>
      <c r="L41" s="132">
        <f t="shared" si="0"/>
        <v>24</v>
      </c>
    </row>
    <row r="42" spans="1:12" ht="24" customHeight="1">
      <c r="A42" s="40">
        <v>35</v>
      </c>
      <c r="B42" s="22" t="s">
        <v>214</v>
      </c>
      <c r="C42" s="148" t="s">
        <v>110</v>
      </c>
      <c r="D42" s="148" t="s">
        <v>8</v>
      </c>
      <c r="E42" s="148">
        <v>36</v>
      </c>
      <c r="F42" s="132">
        <v>5</v>
      </c>
      <c r="G42" s="134">
        <v>132</v>
      </c>
      <c r="H42" s="134">
        <v>338</v>
      </c>
      <c r="I42" s="134">
        <v>332</v>
      </c>
      <c r="J42" s="134">
        <v>552</v>
      </c>
      <c r="K42" s="134">
        <v>96</v>
      </c>
      <c r="L42" s="132">
        <f t="shared" si="0"/>
        <v>648</v>
      </c>
    </row>
    <row r="43" spans="1:12" ht="24" customHeight="1">
      <c r="A43" s="40">
        <v>36</v>
      </c>
      <c r="B43" s="22" t="s">
        <v>111</v>
      </c>
      <c r="C43" s="148" t="s">
        <v>113</v>
      </c>
      <c r="D43" s="148" t="s">
        <v>98</v>
      </c>
      <c r="E43" s="148">
        <v>100.28</v>
      </c>
      <c r="F43" s="131">
        <v>4</v>
      </c>
      <c r="G43" s="178">
        <v>1500</v>
      </c>
      <c r="H43" s="178">
        <v>1195</v>
      </c>
      <c r="I43" s="178">
        <v>500</v>
      </c>
      <c r="J43" s="131">
        <v>855</v>
      </c>
      <c r="K43" s="131">
        <v>340</v>
      </c>
      <c r="L43" s="132">
        <f t="shared" si="0"/>
        <v>1195</v>
      </c>
    </row>
    <row r="44" spans="1:12" ht="24" customHeight="1">
      <c r="A44" s="40">
        <v>37</v>
      </c>
      <c r="B44" s="22" t="s">
        <v>117</v>
      </c>
      <c r="C44" s="148" t="s">
        <v>52</v>
      </c>
      <c r="D44" s="148" t="s">
        <v>119</v>
      </c>
      <c r="E44" s="148">
        <v>404.69</v>
      </c>
      <c r="F44" s="132">
        <v>11</v>
      </c>
      <c r="G44" s="179">
        <v>1000</v>
      </c>
      <c r="H44" s="179">
        <v>574</v>
      </c>
      <c r="I44" s="180">
        <v>5000</v>
      </c>
      <c r="J44" s="180">
        <v>2801</v>
      </c>
      <c r="K44" s="180">
        <v>10129</v>
      </c>
      <c r="L44" s="132">
        <f t="shared" si="0"/>
        <v>12930</v>
      </c>
    </row>
    <row r="45" spans="1:12" ht="24" customHeight="1">
      <c r="A45" s="40">
        <v>38</v>
      </c>
      <c r="B45" s="22" t="s">
        <v>216</v>
      </c>
      <c r="C45" s="148" t="s">
        <v>121</v>
      </c>
      <c r="D45" s="148" t="s">
        <v>8</v>
      </c>
      <c r="E45" s="148">
        <v>16</v>
      </c>
      <c r="F45" s="132">
        <v>6</v>
      </c>
      <c r="G45" s="132">
        <v>50</v>
      </c>
      <c r="H45" s="132">
        <v>1585</v>
      </c>
      <c r="I45" s="132">
        <v>1034</v>
      </c>
      <c r="J45" s="132">
        <v>1127</v>
      </c>
      <c r="K45" s="132">
        <v>408</v>
      </c>
      <c r="L45" s="132">
        <f t="shared" si="0"/>
        <v>1535</v>
      </c>
    </row>
    <row r="46" spans="1:12" ht="24" customHeight="1">
      <c r="A46" s="40">
        <v>39</v>
      </c>
      <c r="B46" s="22" t="s">
        <v>123</v>
      </c>
      <c r="C46" s="148" t="s">
        <v>217</v>
      </c>
      <c r="D46" s="148" t="s">
        <v>122</v>
      </c>
      <c r="E46" s="148">
        <v>1035.6687999999999</v>
      </c>
      <c r="F46" s="150">
        <v>0</v>
      </c>
      <c r="G46" s="151">
        <v>100000</v>
      </c>
      <c r="H46" s="150">
        <v>0</v>
      </c>
      <c r="I46" s="151">
        <v>240000</v>
      </c>
      <c r="J46" s="150">
        <v>0</v>
      </c>
      <c r="K46" s="150">
        <v>0</v>
      </c>
      <c r="L46" s="132">
        <f t="shared" si="0"/>
        <v>0</v>
      </c>
    </row>
    <row r="47" spans="1:12" ht="24" customHeight="1">
      <c r="A47" s="40">
        <v>40</v>
      </c>
      <c r="B47" s="22" t="s">
        <v>125</v>
      </c>
      <c r="C47" s="24" t="s">
        <v>127</v>
      </c>
      <c r="D47" s="148" t="s">
        <v>98</v>
      </c>
      <c r="E47" s="148">
        <v>247.39</v>
      </c>
      <c r="F47" s="134">
        <v>15</v>
      </c>
      <c r="G47" s="181">
        <v>866</v>
      </c>
      <c r="H47" s="181">
        <v>863</v>
      </c>
      <c r="I47" s="181">
        <v>1272</v>
      </c>
      <c r="J47" s="181">
        <v>1234</v>
      </c>
      <c r="K47" s="181">
        <v>117</v>
      </c>
      <c r="L47" s="132">
        <f t="shared" si="0"/>
        <v>1351</v>
      </c>
    </row>
    <row r="48" spans="1:12" ht="24" customHeight="1">
      <c r="A48" s="40">
        <v>41</v>
      </c>
      <c r="B48" s="22" t="s">
        <v>128</v>
      </c>
      <c r="C48" s="24" t="s">
        <v>36</v>
      </c>
      <c r="D48" s="148" t="s">
        <v>8</v>
      </c>
      <c r="E48" s="148">
        <v>20</v>
      </c>
      <c r="F48" s="132">
        <v>0</v>
      </c>
      <c r="G48" s="134">
        <v>20000</v>
      </c>
      <c r="H48" s="132">
        <v>0</v>
      </c>
      <c r="I48" s="134">
        <v>50000</v>
      </c>
      <c r="J48" s="132">
        <v>0</v>
      </c>
      <c r="K48" s="132">
        <v>0</v>
      </c>
      <c r="L48" s="132">
        <f t="shared" si="0"/>
        <v>0</v>
      </c>
    </row>
    <row r="49" spans="1:12" ht="24" customHeight="1">
      <c r="A49" s="40">
        <v>42</v>
      </c>
      <c r="B49" s="22" t="s">
        <v>129</v>
      </c>
      <c r="C49" s="24" t="s">
        <v>26</v>
      </c>
      <c r="D49" s="148" t="s">
        <v>131</v>
      </c>
      <c r="E49" s="40">
        <v>141.65</v>
      </c>
      <c r="F49" s="132">
        <v>0</v>
      </c>
      <c r="G49" s="132">
        <v>100000</v>
      </c>
      <c r="H49" s="132">
        <v>0</v>
      </c>
      <c r="I49" s="132">
        <v>50000</v>
      </c>
      <c r="J49" s="132">
        <v>0</v>
      </c>
      <c r="K49" s="132">
        <v>0</v>
      </c>
      <c r="L49" s="132">
        <f t="shared" si="0"/>
        <v>0</v>
      </c>
    </row>
    <row r="50" spans="1:12" ht="24" customHeight="1">
      <c r="A50" s="40">
        <v>43</v>
      </c>
      <c r="B50" s="23" t="s">
        <v>132</v>
      </c>
      <c r="C50" s="25" t="s">
        <v>66</v>
      </c>
      <c r="D50" s="42" t="s">
        <v>218</v>
      </c>
      <c r="E50" s="42">
        <v>1537</v>
      </c>
      <c r="F50" s="182">
        <v>27</v>
      </c>
      <c r="G50" s="182">
        <v>75000</v>
      </c>
      <c r="H50" s="182">
        <v>3100</v>
      </c>
      <c r="I50" s="182">
        <v>100000</v>
      </c>
      <c r="J50" s="133">
        <v>2000</v>
      </c>
      <c r="K50" s="133">
        <v>900</v>
      </c>
      <c r="L50" s="132">
        <f t="shared" si="0"/>
        <v>2900</v>
      </c>
    </row>
    <row r="51" spans="1:12" ht="24" customHeight="1">
      <c r="A51" s="40">
        <v>44</v>
      </c>
      <c r="B51" s="22" t="s">
        <v>135</v>
      </c>
      <c r="C51" s="148" t="s">
        <v>138</v>
      </c>
      <c r="D51" s="148" t="s">
        <v>137</v>
      </c>
      <c r="E51" s="148">
        <v>229.29</v>
      </c>
      <c r="F51" s="133">
        <v>1</v>
      </c>
      <c r="G51" s="183">
        <v>2000</v>
      </c>
      <c r="H51" s="183">
        <v>150</v>
      </c>
      <c r="I51" s="183">
        <v>31000</v>
      </c>
      <c r="J51" s="133">
        <v>32</v>
      </c>
      <c r="K51" s="133">
        <v>163</v>
      </c>
      <c r="L51" s="132">
        <f t="shared" si="0"/>
        <v>195</v>
      </c>
    </row>
    <row r="52" spans="1:12" ht="24" customHeight="1">
      <c r="A52" s="40">
        <v>45</v>
      </c>
      <c r="B52" s="22" t="s">
        <v>139</v>
      </c>
      <c r="C52" s="148" t="s">
        <v>141</v>
      </c>
      <c r="D52" s="148" t="s">
        <v>140</v>
      </c>
      <c r="E52" s="148">
        <v>101.12</v>
      </c>
      <c r="F52" s="133">
        <v>1</v>
      </c>
      <c r="G52" s="184">
        <v>1000</v>
      </c>
      <c r="H52" s="185">
        <v>280</v>
      </c>
      <c r="I52" s="184">
        <v>100</v>
      </c>
      <c r="J52" s="135">
        <v>18</v>
      </c>
      <c r="K52" s="135">
        <v>0</v>
      </c>
      <c r="L52" s="132">
        <f t="shared" si="0"/>
        <v>18</v>
      </c>
    </row>
    <row r="53" spans="1:12" ht="24" customHeight="1">
      <c r="A53" s="40">
        <v>46</v>
      </c>
      <c r="B53" s="22" t="s">
        <v>143</v>
      </c>
      <c r="C53" s="148" t="s">
        <v>145</v>
      </c>
      <c r="D53" s="25" t="s">
        <v>219</v>
      </c>
      <c r="E53" s="40">
        <v>101.17</v>
      </c>
      <c r="F53" s="132">
        <v>2</v>
      </c>
      <c r="G53" s="132">
        <v>29</v>
      </c>
      <c r="H53" s="132">
        <v>105</v>
      </c>
      <c r="I53" s="132">
        <v>282</v>
      </c>
      <c r="J53" s="132">
        <v>498</v>
      </c>
      <c r="K53" s="132">
        <v>37</v>
      </c>
      <c r="L53" s="132">
        <f t="shared" si="0"/>
        <v>535</v>
      </c>
    </row>
    <row r="54" spans="1:12" ht="24" customHeight="1">
      <c r="A54" s="40">
        <v>47</v>
      </c>
      <c r="B54" s="22" t="s">
        <v>152</v>
      </c>
      <c r="C54" s="164" t="s">
        <v>323</v>
      </c>
      <c r="D54" s="148" t="s">
        <v>98</v>
      </c>
      <c r="E54" s="40">
        <v>100.37</v>
      </c>
      <c r="F54" s="135">
        <v>2</v>
      </c>
      <c r="G54" s="132">
        <v>1500</v>
      </c>
      <c r="H54" s="132">
        <v>420</v>
      </c>
      <c r="I54" s="132">
        <v>240</v>
      </c>
      <c r="J54" s="135">
        <v>280</v>
      </c>
      <c r="K54" s="135">
        <v>33</v>
      </c>
      <c r="L54" s="132">
        <f t="shared" si="0"/>
        <v>313</v>
      </c>
    </row>
    <row r="55" spans="1:12" ht="24" customHeight="1">
      <c r="A55" s="40">
        <v>48</v>
      </c>
      <c r="B55" s="22" t="s">
        <v>153</v>
      </c>
      <c r="C55" s="148" t="s">
        <v>155</v>
      </c>
      <c r="D55" s="148" t="s">
        <v>154</v>
      </c>
      <c r="E55" s="148">
        <v>101.37</v>
      </c>
      <c r="F55" s="135">
        <v>1</v>
      </c>
      <c r="G55" s="134">
        <v>0</v>
      </c>
      <c r="H55" s="136">
        <v>0</v>
      </c>
      <c r="I55" s="135">
        <v>1000</v>
      </c>
      <c r="J55" s="135">
        <v>229</v>
      </c>
      <c r="K55" s="135">
        <v>357</v>
      </c>
      <c r="L55" s="132">
        <f t="shared" si="0"/>
        <v>586</v>
      </c>
    </row>
    <row r="56" spans="1:12" ht="24" customHeight="1">
      <c r="A56" s="40">
        <v>49</v>
      </c>
      <c r="B56" s="22" t="s">
        <v>156</v>
      </c>
      <c r="C56" s="148" t="s">
        <v>220</v>
      </c>
      <c r="D56" s="30" t="s">
        <v>158</v>
      </c>
      <c r="E56" s="148">
        <v>1867.0540000000001</v>
      </c>
      <c r="F56" s="137">
        <v>1</v>
      </c>
      <c r="G56" s="186">
        <v>10000</v>
      </c>
      <c r="H56" s="187">
        <v>3000</v>
      </c>
      <c r="I56" s="137">
        <v>700</v>
      </c>
      <c r="J56" s="138">
        <v>352</v>
      </c>
      <c r="K56" s="138">
        <v>4</v>
      </c>
      <c r="L56" s="132">
        <f t="shared" si="0"/>
        <v>356</v>
      </c>
    </row>
    <row r="57" spans="1:12" ht="24" customHeight="1">
      <c r="A57" s="40">
        <v>50</v>
      </c>
      <c r="B57" s="36" t="s">
        <v>221</v>
      </c>
      <c r="C57" s="37" t="s">
        <v>164</v>
      </c>
      <c r="D57" s="37" t="s">
        <v>163</v>
      </c>
      <c r="E57" s="148">
        <v>106.46</v>
      </c>
      <c r="F57" s="133">
        <v>10</v>
      </c>
      <c r="G57" s="133">
        <v>727</v>
      </c>
      <c r="H57" s="133">
        <v>466</v>
      </c>
      <c r="I57" s="133">
        <v>929</v>
      </c>
      <c r="J57" s="135">
        <v>765</v>
      </c>
      <c r="K57" s="135">
        <v>171</v>
      </c>
      <c r="L57" s="132">
        <f t="shared" si="0"/>
        <v>936</v>
      </c>
    </row>
    <row r="58" spans="1:12" ht="24" customHeight="1">
      <c r="A58" s="40">
        <v>51</v>
      </c>
      <c r="B58" s="36" t="s">
        <v>222</v>
      </c>
      <c r="C58" s="37" t="s">
        <v>168</v>
      </c>
      <c r="D58" s="37" t="s">
        <v>167</v>
      </c>
      <c r="E58" s="148">
        <v>101.92</v>
      </c>
      <c r="F58" s="133">
        <v>2</v>
      </c>
      <c r="G58" s="133">
        <v>4606</v>
      </c>
      <c r="H58" s="133">
        <v>231</v>
      </c>
      <c r="I58" s="133">
        <v>5119</v>
      </c>
      <c r="J58" s="135">
        <v>296</v>
      </c>
      <c r="K58" s="135">
        <v>21</v>
      </c>
      <c r="L58" s="132">
        <f t="shared" si="0"/>
        <v>317</v>
      </c>
    </row>
    <row r="59" spans="1:12" ht="24" customHeight="1">
      <c r="A59" s="40">
        <v>52</v>
      </c>
      <c r="B59" s="36" t="s">
        <v>223</v>
      </c>
      <c r="C59" s="37" t="s">
        <v>168</v>
      </c>
      <c r="D59" s="37" t="s">
        <v>161</v>
      </c>
      <c r="E59" s="148">
        <v>20.440000000000001</v>
      </c>
      <c r="F59" s="133">
        <v>1</v>
      </c>
      <c r="G59" s="133">
        <v>0</v>
      </c>
      <c r="H59" s="133">
        <v>31</v>
      </c>
      <c r="I59" s="133">
        <v>14</v>
      </c>
      <c r="J59" s="133">
        <v>6</v>
      </c>
      <c r="K59" s="133">
        <v>5</v>
      </c>
      <c r="L59" s="132">
        <f t="shared" si="0"/>
        <v>11</v>
      </c>
    </row>
    <row r="60" spans="1:12" ht="24" customHeight="1">
      <c r="A60" s="40">
        <v>53</v>
      </c>
      <c r="B60" s="33" t="s">
        <v>170</v>
      </c>
      <c r="C60" s="25" t="s">
        <v>172</v>
      </c>
      <c r="D60" s="25" t="s">
        <v>134</v>
      </c>
      <c r="E60" s="25" t="s">
        <v>224</v>
      </c>
      <c r="F60" s="133">
        <v>1</v>
      </c>
      <c r="G60" s="139">
        <v>0</v>
      </c>
      <c r="H60" s="139">
        <v>78</v>
      </c>
      <c r="I60" s="139">
        <v>200</v>
      </c>
      <c r="J60" s="133">
        <v>75</v>
      </c>
      <c r="K60" s="133">
        <v>15</v>
      </c>
      <c r="L60" s="132">
        <f t="shared" si="0"/>
        <v>90</v>
      </c>
    </row>
    <row r="61" spans="1:12" ht="24" customHeight="1">
      <c r="A61" s="40">
        <v>54</v>
      </c>
      <c r="B61" s="38" t="s">
        <v>173</v>
      </c>
      <c r="C61" s="41" t="s">
        <v>176</v>
      </c>
      <c r="D61" s="41" t="s">
        <v>147</v>
      </c>
      <c r="E61" s="41">
        <v>10.119999999999999</v>
      </c>
      <c r="F61" s="133">
        <v>1</v>
      </c>
      <c r="G61" s="133">
        <v>1500</v>
      </c>
      <c r="H61" s="133">
        <v>141</v>
      </c>
      <c r="I61" s="133">
        <v>1000</v>
      </c>
      <c r="J61" s="133">
        <v>37</v>
      </c>
      <c r="K61" s="133">
        <v>0</v>
      </c>
      <c r="L61" s="132">
        <f t="shared" si="0"/>
        <v>37</v>
      </c>
    </row>
    <row r="62" spans="1:12" ht="24" customHeight="1">
      <c r="A62" s="40">
        <v>55</v>
      </c>
      <c r="B62" s="36" t="s">
        <v>177</v>
      </c>
      <c r="C62" s="37" t="s">
        <v>179</v>
      </c>
      <c r="D62" s="37" t="s">
        <v>147</v>
      </c>
      <c r="E62" s="148">
        <v>10.53</v>
      </c>
      <c r="F62" s="133">
        <v>1</v>
      </c>
      <c r="G62" s="133">
        <v>200</v>
      </c>
      <c r="H62" s="133">
        <v>68</v>
      </c>
      <c r="I62" s="133">
        <v>300</v>
      </c>
      <c r="J62" s="133">
        <v>7</v>
      </c>
      <c r="K62" s="133">
        <v>1</v>
      </c>
      <c r="L62" s="132">
        <f t="shared" si="0"/>
        <v>8</v>
      </c>
    </row>
    <row r="63" spans="1:12" ht="24" customHeight="1">
      <c r="A63" s="40">
        <v>56</v>
      </c>
      <c r="B63" s="17" t="s">
        <v>295</v>
      </c>
      <c r="C63" s="17" t="s">
        <v>296</v>
      </c>
      <c r="D63" s="5" t="s">
        <v>8</v>
      </c>
      <c r="E63" s="148">
        <v>2.0230000000000001</v>
      </c>
      <c r="F63" s="140">
        <v>1</v>
      </c>
      <c r="G63" s="140">
        <v>0</v>
      </c>
      <c r="H63" s="140">
        <v>36</v>
      </c>
      <c r="I63" s="140">
        <v>2000</v>
      </c>
      <c r="J63" s="140">
        <v>341</v>
      </c>
      <c r="K63" s="140">
        <v>189</v>
      </c>
      <c r="L63" s="132">
        <f t="shared" si="0"/>
        <v>530</v>
      </c>
    </row>
    <row r="64" spans="1:12" ht="24" customHeight="1">
      <c r="A64" s="40">
        <v>57</v>
      </c>
      <c r="B64" s="17" t="s">
        <v>287</v>
      </c>
      <c r="C64" s="17" t="s">
        <v>288</v>
      </c>
      <c r="D64" s="5" t="s">
        <v>8</v>
      </c>
      <c r="E64" s="70">
        <v>75</v>
      </c>
      <c r="F64" s="140">
        <v>1</v>
      </c>
      <c r="G64" s="140">
        <v>1500</v>
      </c>
      <c r="H64" s="140">
        <v>3974</v>
      </c>
      <c r="I64" s="140">
        <v>15000</v>
      </c>
      <c r="J64" s="140">
        <v>0</v>
      </c>
      <c r="K64" s="140">
        <v>0</v>
      </c>
      <c r="L64" s="132">
        <f t="shared" si="0"/>
        <v>0</v>
      </c>
    </row>
    <row r="65" spans="1:12" ht="24" customHeight="1">
      <c r="A65" s="40">
        <v>58</v>
      </c>
      <c r="B65" s="15" t="s">
        <v>283</v>
      </c>
      <c r="C65" s="15" t="s">
        <v>286</v>
      </c>
      <c r="D65" s="6" t="s">
        <v>285</v>
      </c>
      <c r="E65" s="148">
        <v>101.282</v>
      </c>
      <c r="F65" s="157">
        <v>3</v>
      </c>
      <c r="G65" s="157">
        <v>900</v>
      </c>
      <c r="H65" s="157">
        <v>632</v>
      </c>
      <c r="I65" s="157">
        <v>600</v>
      </c>
      <c r="J65" s="157">
        <v>93</v>
      </c>
      <c r="K65" s="157">
        <v>26</v>
      </c>
      <c r="L65" s="132">
        <f t="shared" si="0"/>
        <v>119</v>
      </c>
    </row>
    <row r="66" spans="1:12" ht="24" customHeight="1">
      <c r="A66" s="40">
        <v>59</v>
      </c>
      <c r="B66" s="22" t="s">
        <v>215</v>
      </c>
      <c r="C66" s="148" t="s">
        <v>45</v>
      </c>
      <c r="D66" s="148" t="s">
        <v>116</v>
      </c>
      <c r="E66" s="148">
        <v>12</v>
      </c>
      <c r="F66" s="188">
        <v>4</v>
      </c>
      <c r="G66" s="134">
        <v>6000</v>
      </c>
      <c r="H66" s="134">
        <v>40</v>
      </c>
      <c r="I66" s="134">
        <v>3000</v>
      </c>
      <c r="J66" s="188">
        <v>239</v>
      </c>
      <c r="K66" s="188">
        <v>40</v>
      </c>
      <c r="L66" s="132">
        <f t="shared" si="0"/>
        <v>279</v>
      </c>
    </row>
    <row r="67" spans="1:12" ht="24" customHeight="1">
      <c r="A67" s="40">
        <v>60</v>
      </c>
      <c r="B67" s="22" t="s">
        <v>148</v>
      </c>
      <c r="C67" s="148" t="s">
        <v>150</v>
      </c>
      <c r="D67" s="148" t="s">
        <v>122</v>
      </c>
      <c r="E67" s="148">
        <v>1032.27</v>
      </c>
      <c r="F67" s="133">
        <v>4</v>
      </c>
      <c r="G67" s="133">
        <v>900</v>
      </c>
      <c r="H67" s="133">
        <v>106</v>
      </c>
      <c r="I67" s="133">
        <v>1820</v>
      </c>
      <c r="J67" s="133">
        <v>1139</v>
      </c>
      <c r="K67" s="133">
        <v>84</v>
      </c>
      <c r="L67" s="132">
        <f t="shared" si="0"/>
        <v>1223</v>
      </c>
    </row>
    <row r="68" spans="1:12" ht="24" customHeight="1">
      <c r="A68" s="40">
        <v>61</v>
      </c>
      <c r="B68" s="161" t="s">
        <v>324</v>
      </c>
      <c r="C68" s="164" t="s">
        <v>325</v>
      </c>
      <c r="D68" s="164" t="s">
        <v>122</v>
      </c>
      <c r="E68" s="148">
        <v>2206.0300000000002</v>
      </c>
      <c r="F68" s="133">
        <v>0</v>
      </c>
      <c r="G68" s="133">
        <v>0</v>
      </c>
      <c r="H68" s="133">
        <v>0</v>
      </c>
      <c r="I68" s="133">
        <v>0</v>
      </c>
      <c r="J68" s="133">
        <v>0</v>
      </c>
      <c r="K68" s="133">
        <v>0</v>
      </c>
      <c r="L68" s="132">
        <v>2682</v>
      </c>
    </row>
    <row r="69" spans="1:12" ht="24" customHeight="1">
      <c r="A69" s="40">
        <v>62</v>
      </c>
      <c r="B69" s="22" t="s">
        <v>152</v>
      </c>
      <c r="C69" s="164" t="s">
        <v>151</v>
      </c>
      <c r="D69" s="164" t="s">
        <v>98</v>
      </c>
      <c r="E69" s="40">
        <v>100.37</v>
      </c>
      <c r="F69" s="135">
        <v>2</v>
      </c>
      <c r="G69" s="132">
        <v>1500</v>
      </c>
      <c r="H69" s="132">
        <v>450</v>
      </c>
      <c r="I69" s="132">
        <v>240</v>
      </c>
      <c r="J69" s="135">
        <v>307</v>
      </c>
      <c r="K69" s="135">
        <v>34</v>
      </c>
      <c r="L69" s="132">
        <f t="shared" si="0"/>
        <v>341</v>
      </c>
    </row>
    <row r="70" spans="1:12" s="130" customFormat="1" ht="24" customHeight="1">
      <c r="A70" s="129"/>
      <c r="B70" s="142" t="s">
        <v>11</v>
      </c>
      <c r="C70" s="125"/>
      <c r="D70" s="125"/>
      <c r="E70" s="125"/>
      <c r="F70" s="141">
        <f>SUM(F8:F69)</f>
        <v>289</v>
      </c>
      <c r="G70" s="141">
        <f>SUM(G8:G69)</f>
        <v>757787</v>
      </c>
      <c r="H70" s="141">
        <f t="shared" ref="H70:K70" si="1">SUM(H8:H69)</f>
        <v>46986</v>
      </c>
      <c r="I70" s="141">
        <f t="shared" si="1"/>
        <v>974496</v>
      </c>
      <c r="J70" s="141">
        <f t="shared" si="1"/>
        <v>93805</v>
      </c>
      <c r="K70" s="141">
        <f t="shared" si="1"/>
        <v>47595</v>
      </c>
      <c r="L70" s="207">
        <f>SUM(L8:L69)</f>
        <v>144082</v>
      </c>
    </row>
  </sheetData>
  <mergeCells count="5">
    <mergeCell ref="J5:L5"/>
    <mergeCell ref="A2:L2"/>
    <mergeCell ref="H1:J1"/>
    <mergeCell ref="G4:H4"/>
    <mergeCell ref="I4:L4"/>
  </mergeCells>
  <phoneticPr fontId="32" type="noConversion"/>
  <pageMargins left="0.28000000000000003" right="0.2" top="0.3" bottom="0.28000000000000003" header="0.3" footer="0.3"/>
  <pageSetup paperSize="9" scale="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1"/>
  <sheetViews>
    <sheetView zoomScale="115" zoomScaleNormal="11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71" sqref="O71"/>
    </sheetView>
  </sheetViews>
  <sheetFormatPr defaultRowHeight="15"/>
  <cols>
    <col min="1" max="1" width="4.42578125" customWidth="1"/>
    <col min="2" max="2" width="11.5703125" customWidth="1"/>
    <col min="3" max="3" width="7.140625" customWidth="1"/>
    <col min="4" max="4" width="7.28515625" customWidth="1"/>
    <col min="5" max="5" width="8" customWidth="1"/>
    <col min="6" max="6" width="8.7109375" customWidth="1"/>
    <col min="7" max="7" width="7.5703125" customWidth="1"/>
    <col min="8" max="8" width="7.140625" customWidth="1"/>
    <col min="9" max="9" width="8.140625" customWidth="1"/>
    <col min="10" max="10" width="8" customWidth="1"/>
    <col min="12" max="12" width="7.42578125" customWidth="1"/>
    <col min="13" max="13" width="8" customWidth="1"/>
  </cols>
  <sheetData>
    <row r="1" spans="1:15">
      <c r="A1" s="48"/>
      <c r="B1" s="48"/>
      <c r="C1" s="48"/>
      <c r="D1" s="56"/>
      <c r="E1" s="56"/>
      <c r="F1" s="48"/>
      <c r="G1" s="48"/>
      <c r="H1" s="48"/>
      <c r="I1" s="220" t="s">
        <v>225</v>
      </c>
      <c r="J1" s="220"/>
      <c r="K1" s="220"/>
      <c r="L1" s="48"/>
      <c r="M1" s="48"/>
      <c r="N1" s="48"/>
      <c r="O1" s="48"/>
    </row>
    <row r="2" spans="1:15">
      <c r="A2" s="219" t="s">
        <v>331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>
      <c r="A3" s="117"/>
      <c r="B3" s="118"/>
      <c r="C3" s="118"/>
      <c r="D3" s="118"/>
      <c r="E3" s="118"/>
      <c r="F3" s="118"/>
      <c r="G3" s="143" t="s">
        <v>319</v>
      </c>
      <c r="H3" s="118"/>
      <c r="I3" s="118"/>
      <c r="J3" s="118"/>
      <c r="K3" s="118"/>
      <c r="L3" s="118"/>
      <c r="M3" s="118"/>
      <c r="N3" s="118"/>
      <c r="O3" s="118"/>
    </row>
    <row r="4" spans="1:15">
      <c r="A4" s="49"/>
      <c r="B4" s="50"/>
      <c r="C4" s="48"/>
      <c r="D4" s="57"/>
      <c r="E4" s="57"/>
      <c r="F4" s="52"/>
      <c r="G4" s="52"/>
      <c r="H4" s="52"/>
      <c r="I4" s="52"/>
      <c r="J4" s="52"/>
      <c r="K4" s="52"/>
      <c r="L4" s="51"/>
      <c r="M4" s="53" t="s">
        <v>226</v>
      </c>
      <c r="N4" s="51"/>
      <c r="O4" s="54"/>
    </row>
    <row r="5" spans="1:15" ht="63">
      <c r="A5" s="119" t="s">
        <v>182</v>
      </c>
      <c r="B5" s="43" t="s">
        <v>183</v>
      </c>
      <c r="C5" s="119" t="s">
        <v>227</v>
      </c>
      <c r="D5" s="120" t="s">
        <v>228</v>
      </c>
      <c r="E5" s="120" t="s">
        <v>186</v>
      </c>
      <c r="F5" s="221" t="s">
        <v>229</v>
      </c>
      <c r="G5" s="221"/>
      <c r="H5" s="223" t="s">
        <v>230</v>
      </c>
      <c r="I5" s="223"/>
      <c r="J5" s="223"/>
      <c r="K5" s="221" t="s">
        <v>231</v>
      </c>
      <c r="L5" s="221"/>
      <c r="M5" s="221" t="s">
        <v>232</v>
      </c>
      <c r="N5" s="222" t="s">
        <v>232</v>
      </c>
      <c r="O5" s="165" t="s">
        <v>326</v>
      </c>
    </row>
    <row r="6" spans="1:15" ht="31.5">
      <c r="A6" s="119"/>
      <c r="B6" s="43"/>
      <c r="C6" s="120"/>
      <c r="D6" s="120"/>
      <c r="E6" s="120"/>
      <c r="F6" s="119" t="s">
        <v>233</v>
      </c>
      <c r="G6" s="119" t="s">
        <v>234</v>
      </c>
      <c r="H6" s="223" t="s">
        <v>233</v>
      </c>
      <c r="I6" s="223"/>
      <c r="J6" s="119" t="s">
        <v>235</v>
      </c>
      <c r="K6" s="119" t="s">
        <v>236</v>
      </c>
      <c r="L6" s="119" t="s">
        <v>237</v>
      </c>
      <c r="M6" s="119" t="s">
        <v>236</v>
      </c>
      <c r="N6" s="119" t="s">
        <v>237</v>
      </c>
      <c r="O6" s="119"/>
    </row>
    <row r="7" spans="1:15">
      <c r="A7" s="120"/>
      <c r="B7" s="43"/>
      <c r="C7" s="44" t="s">
        <v>196</v>
      </c>
      <c r="D7" s="120"/>
      <c r="E7" s="120"/>
      <c r="F7" s="55"/>
      <c r="G7" s="55"/>
      <c r="H7" s="55" t="s">
        <v>238</v>
      </c>
      <c r="I7" s="55" t="s">
        <v>239</v>
      </c>
      <c r="J7" s="55"/>
      <c r="K7" s="55"/>
      <c r="L7" s="55"/>
      <c r="M7" s="55"/>
      <c r="N7" s="55"/>
      <c r="O7" s="52"/>
    </row>
    <row r="8" spans="1:15" ht="42">
      <c r="A8" s="44" t="s">
        <v>194</v>
      </c>
      <c r="B8" s="45" t="s">
        <v>195</v>
      </c>
      <c r="C8" s="48"/>
      <c r="D8" s="44" t="s">
        <v>240</v>
      </c>
      <c r="E8" s="44" t="s">
        <v>197</v>
      </c>
      <c r="F8" s="44" t="s">
        <v>198</v>
      </c>
      <c r="G8" s="44" t="s">
        <v>199</v>
      </c>
      <c r="H8" s="44" t="s">
        <v>200</v>
      </c>
      <c r="I8" s="44" t="s">
        <v>201</v>
      </c>
      <c r="J8" s="44" t="s">
        <v>202</v>
      </c>
      <c r="K8" s="44" t="s">
        <v>203</v>
      </c>
      <c r="L8" s="44" t="s">
        <v>204</v>
      </c>
      <c r="M8" s="44" t="s">
        <v>205</v>
      </c>
      <c r="N8" s="44" t="s">
        <v>206</v>
      </c>
      <c r="O8" s="44" t="s">
        <v>241</v>
      </c>
    </row>
    <row r="9" spans="1:15" ht="23.25">
      <c r="A9" s="1">
        <v>1</v>
      </c>
      <c r="B9" s="2" t="s">
        <v>242</v>
      </c>
      <c r="C9" s="46" t="s">
        <v>20</v>
      </c>
      <c r="D9" s="147" t="s">
        <v>19</v>
      </c>
      <c r="E9" s="18" t="s">
        <v>243</v>
      </c>
      <c r="F9" s="190">
        <v>17.68</v>
      </c>
      <c r="G9" s="190">
        <v>0</v>
      </c>
      <c r="H9" s="190">
        <v>6</v>
      </c>
      <c r="I9" s="190">
        <v>2.62</v>
      </c>
      <c r="J9" s="190">
        <v>0</v>
      </c>
      <c r="K9" s="190">
        <v>0</v>
      </c>
      <c r="L9" s="190">
        <v>0</v>
      </c>
      <c r="M9" s="190">
        <v>0</v>
      </c>
      <c r="N9" s="190">
        <v>0</v>
      </c>
      <c r="O9" s="190">
        <f>H9+I9+J9+M9+N9</f>
        <v>8.620000000000001</v>
      </c>
    </row>
    <row r="10" spans="1:15" ht="23.25">
      <c r="A10" s="1">
        <v>2</v>
      </c>
      <c r="B10" s="2" t="s">
        <v>21</v>
      </c>
      <c r="C10" s="46" t="s">
        <v>20</v>
      </c>
      <c r="D10" s="147" t="s">
        <v>8</v>
      </c>
      <c r="E10" s="18" t="s">
        <v>244</v>
      </c>
      <c r="F10" s="150">
        <v>909.07</v>
      </c>
      <c r="G10" s="150">
        <v>177.6</v>
      </c>
      <c r="H10" s="150">
        <v>70.92</v>
      </c>
      <c r="I10" s="150">
        <v>614.72</v>
      </c>
      <c r="J10" s="150">
        <v>180.17</v>
      </c>
      <c r="K10" s="150">
        <v>166</v>
      </c>
      <c r="L10" s="150">
        <v>2.11</v>
      </c>
      <c r="M10" s="150">
        <v>253.89</v>
      </c>
      <c r="N10" s="150">
        <v>0.6</v>
      </c>
      <c r="O10" s="150">
        <f>H10+I10+J10+M10+N10</f>
        <v>1120.2999999999997</v>
      </c>
    </row>
    <row r="11" spans="1:15" ht="23.25">
      <c r="A11" s="1">
        <v>3</v>
      </c>
      <c r="B11" s="2" t="s">
        <v>23</v>
      </c>
      <c r="C11" s="46" t="s">
        <v>26</v>
      </c>
      <c r="D11" s="147" t="s">
        <v>25</v>
      </c>
      <c r="E11" s="18" t="s">
        <v>245</v>
      </c>
      <c r="F11" s="189">
        <v>40</v>
      </c>
      <c r="G11" s="189">
        <v>1283.03</v>
      </c>
      <c r="H11" s="189">
        <v>6.92</v>
      </c>
      <c r="I11" s="189">
        <v>36.200000000000003</v>
      </c>
      <c r="J11" s="189">
        <v>1015.15</v>
      </c>
      <c r="K11" s="189">
        <v>0</v>
      </c>
      <c r="L11" s="189">
        <v>0</v>
      </c>
      <c r="M11" s="189">
        <v>0</v>
      </c>
      <c r="N11" s="189">
        <v>0</v>
      </c>
      <c r="O11" s="190">
        <f t="shared" ref="O11:O71" si="0">H11+I11+J11+M11+N11</f>
        <v>1058.27</v>
      </c>
    </row>
    <row r="12" spans="1:15" ht="23.25">
      <c r="A12" s="1">
        <v>4</v>
      </c>
      <c r="B12" s="2" t="s">
        <v>27</v>
      </c>
      <c r="C12" s="46" t="s">
        <v>29</v>
      </c>
      <c r="D12" s="147" t="s">
        <v>8</v>
      </c>
      <c r="E12" s="18" t="s">
        <v>246</v>
      </c>
      <c r="F12" s="190">
        <v>277</v>
      </c>
      <c r="G12" s="190">
        <v>0</v>
      </c>
      <c r="H12" s="190">
        <v>2.1</v>
      </c>
      <c r="I12" s="190">
        <v>0.14000000000000001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50">
        <f t="shared" si="0"/>
        <v>2.2400000000000002</v>
      </c>
    </row>
    <row r="13" spans="1:15" ht="34.5">
      <c r="A13" s="1">
        <v>5</v>
      </c>
      <c r="B13" s="2" t="s">
        <v>30</v>
      </c>
      <c r="C13" s="46" t="s">
        <v>31</v>
      </c>
      <c r="D13" s="147" t="s">
        <v>8</v>
      </c>
      <c r="E13" s="18" t="s">
        <v>247</v>
      </c>
      <c r="F13" s="190">
        <v>258.14999999999998</v>
      </c>
      <c r="G13" s="190">
        <v>0</v>
      </c>
      <c r="H13" s="190">
        <v>10.029999999999999</v>
      </c>
      <c r="I13" s="190">
        <v>1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f t="shared" si="0"/>
        <v>11.03</v>
      </c>
    </row>
    <row r="14" spans="1:15" ht="34.5">
      <c r="A14" s="1">
        <v>6</v>
      </c>
      <c r="B14" s="2" t="s">
        <v>32</v>
      </c>
      <c r="C14" s="46" t="s">
        <v>34</v>
      </c>
      <c r="D14" s="147" t="s">
        <v>8</v>
      </c>
      <c r="E14" s="18">
        <v>28.33</v>
      </c>
      <c r="F14" s="151">
        <v>246.9</v>
      </c>
      <c r="G14" s="151">
        <v>0</v>
      </c>
      <c r="H14" s="151">
        <v>3.77</v>
      </c>
      <c r="I14" s="151">
        <v>31.46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0">
        <f t="shared" si="0"/>
        <v>35.230000000000004</v>
      </c>
    </row>
    <row r="15" spans="1:15" ht="34.5">
      <c r="A15" s="1">
        <v>7</v>
      </c>
      <c r="B15" s="2" t="s">
        <v>35</v>
      </c>
      <c r="C15" s="46" t="s">
        <v>36</v>
      </c>
      <c r="D15" s="147" t="s">
        <v>8</v>
      </c>
      <c r="E15" s="18">
        <v>68.959999999999994</v>
      </c>
      <c r="F15" s="151">
        <v>68.959999999999994</v>
      </c>
      <c r="G15" s="151">
        <v>1033.8</v>
      </c>
      <c r="H15" s="151">
        <v>0</v>
      </c>
      <c r="I15" s="151">
        <v>47.8</v>
      </c>
      <c r="J15" s="151">
        <v>37.42</v>
      </c>
      <c r="K15" s="151">
        <v>0</v>
      </c>
      <c r="L15" s="151">
        <v>0</v>
      </c>
      <c r="M15" s="151">
        <v>0</v>
      </c>
      <c r="N15" s="151">
        <v>0</v>
      </c>
      <c r="O15" s="190">
        <f t="shared" si="0"/>
        <v>85.22</v>
      </c>
    </row>
    <row r="16" spans="1:15" ht="34.5">
      <c r="A16" s="1">
        <v>8</v>
      </c>
      <c r="B16" s="2" t="s">
        <v>37</v>
      </c>
      <c r="C16" s="46" t="s">
        <v>39</v>
      </c>
      <c r="D16" s="147" t="s">
        <v>38</v>
      </c>
      <c r="E16" s="18" t="s">
        <v>248</v>
      </c>
      <c r="F16" s="151">
        <v>150</v>
      </c>
      <c r="G16" s="151">
        <v>45.78</v>
      </c>
      <c r="H16" s="151">
        <v>23.75</v>
      </c>
      <c r="I16" s="151">
        <v>67.599999999999994</v>
      </c>
      <c r="J16" s="151">
        <v>14.37</v>
      </c>
      <c r="K16" s="151">
        <v>0</v>
      </c>
      <c r="L16" s="151">
        <v>0</v>
      </c>
      <c r="M16" s="151">
        <v>0</v>
      </c>
      <c r="N16" s="151">
        <v>0</v>
      </c>
      <c r="O16" s="150">
        <f t="shared" si="0"/>
        <v>105.72</v>
      </c>
    </row>
    <row r="17" spans="1:15" ht="33.75">
      <c r="A17" s="1">
        <v>9</v>
      </c>
      <c r="B17" s="2" t="s">
        <v>40</v>
      </c>
      <c r="C17" s="46" t="s">
        <v>20</v>
      </c>
      <c r="D17" s="147" t="s">
        <v>42</v>
      </c>
      <c r="E17" s="18" t="s">
        <v>247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f t="shared" si="0"/>
        <v>0</v>
      </c>
    </row>
    <row r="18" spans="1:15" ht="34.5">
      <c r="A18" s="1">
        <v>10</v>
      </c>
      <c r="B18" s="2" t="s">
        <v>43</v>
      </c>
      <c r="C18" s="46" t="s">
        <v>45</v>
      </c>
      <c r="D18" s="147" t="s">
        <v>44</v>
      </c>
      <c r="E18" s="18">
        <v>1034</v>
      </c>
      <c r="F18" s="151">
        <v>0</v>
      </c>
      <c r="G18" s="151">
        <v>735.9</v>
      </c>
      <c r="H18" s="151">
        <v>0</v>
      </c>
      <c r="I18" s="151">
        <v>0</v>
      </c>
      <c r="J18" s="151">
        <v>293.20999999999998</v>
      </c>
      <c r="K18" s="151">
        <v>0</v>
      </c>
      <c r="L18" s="151">
        <v>13.1</v>
      </c>
      <c r="M18" s="151">
        <v>0</v>
      </c>
      <c r="N18" s="151">
        <v>4.09</v>
      </c>
      <c r="O18" s="150">
        <f t="shared" si="0"/>
        <v>297.29999999999995</v>
      </c>
    </row>
    <row r="19" spans="1:15" ht="23.25">
      <c r="A19" s="1">
        <v>11</v>
      </c>
      <c r="B19" s="2" t="s">
        <v>46</v>
      </c>
      <c r="C19" s="46" t="s">
        <v>48</v>
      </c>
      <c r="D19" s="147" t="s">
        <v>8</v>
      </c>
      <c r="E19" s="18" t="s">
        <v>208</v>
      </c>
      <c r="F19" s="151">
        <v>338</v>
      </c>
      <c r="G19" s="151">
        <v>836</v>
      </c>
      <c r="H19" s="151">
        <v>0</v>
      </c>
      <c r="I19" s="151">
        <v>334.01</v>
      </c>
      <c r="J19" s="151">
        <v>249</v>
      </c>
      <c r="K19" s="151">
        <v>0</v>
      </c>
      <c r="L19" s="151">
        <v>0</v>
      </c>
      <c r="M19" s="151">
        <v>0</v>
      </c>
      <c r="N19" s="151">
        <v>0</v>
      </c>
      <c r="O19" s="190">
        <f t="shared" si="0"/>
        <v>583.01</v>
      </c>
    </row>
    <row r="20" spans="1:15" ht="45.75">
      <c r="A20" s="1">
        <v>12</v>
      </c>
      <c r="B20" s="2" t="s">
        <v>49</v>
      </c>
      <c r="C20" s="46" t="s">
        <v>50</v>
      </c>
      <c r="D20" s="147" t="s">
        <v>8</v>
      </c>
      <c r="E20" s="18" t="s">
        <v>249</v>
      </c>
      <c r="F20" s="151">
        <v>762</v>
      </c>
      <c r="G20" s="151">
        <v>680.24</v>
      </c>
      <c r="H20" s="151">
        <v>79</v>
      </c>
      <c r="I20" s="151">
        <v>580.41999999999996</v>
      </c>
      <c r="J20" s="151">
        <v>617.29999999999995</v>
      </c>
      <c r="K20" s="151">
        <v>100</v>
      </c>
      <c r="L20" s="151">
        <v>59.19</v>
      </c>
      <c r="M20" s="151">
        <v>156.86000000000001</v>
      </c>
      <c r="N20" s="153">
        <v>48.19</v>
      </c>
      <c r="O20" s="150">
        <f t="shared" si="0"/>
        <v>1481.77</v>
      </c>
    </row>
    <row r="21" spans="1:15" ht="34.5">
      <c r="A21" s="1">
        <v>13</v>
      </c>
      <c r="B21" s="2" t="s">
        <v>53</v>
      </c>
      <c r="C21" s="46" t="s">
        <v>52</v>
      </c>
      <c r="D21" s="147" t="s">
        <v>8</v>
      </c>
      <c r="E21" s="18">
        <v>60.7</v>
      </c>
      <c r="F21" s="151">
        <v>100</v>
      </c>
      <c r="G21" s="151">
        <v>0</v>
      </c>
      <c r="H21" s="151">
        <v>30</v>
      </c>
      <c r="I21" s="151">
        <v>117</v>
      </c>
      <c r="J21" s="151">
        <v>0</v>
      </c>
      <c r="K21" s="151">
        <v>150</v>
      </c>
      <c r="L21" s="151">
        <v>5.2</v>
      </c>
      <c r="M21" s="151">
        <v>100</v>
      </c>
      <c r="N21" s="151">
        <v>4.58</v>
      </c>
      <c r="O21" s="190">
        <f t="shared" si="0"/>
        <v>251.58</v>
      </c>
    </row>
    <row r="22" spans="1:15" ht="34.5">
      <c r="A22" s="1">
        <v>14</v>
      </c>
      <c r="B22" s="2" t="s">
        <v>55</v>
      </c>
      <c r="C22" s="46" t="s">
        <v>56</v>
      </c>
      <c r="D22" s="147" t="s">
        <v>8</v>
      </c>
      <c r="E22" s="18" t="s">
        <v>210</v>
      </c>
      <c r="F22" s="151">
        <v>975.83</v>
      </c>
      <c r="G22" s="151">
        <v>505.79</v>
      </c>
      <c r="H22" s="151">
        <v>0</v>
      </c>
      <c r="I22" s="151">
        <v>795.02</v>
      </c>
      <c r="J22" s="151">
        <v>239.74</v>
      </c>
      <c r="K22" s="151">
        <v>0</v>
      </c>
      <c r="L22" s="151">
        <v>0</v>
      </c>
      <c r="M22" s="151">
        <v>0</v>
      </c>
      <c r="N22" s="151">
        <v>0</v>
      </c>
      <c r="O22" s="150">
        <f t="shared" si="0"/>
        <v>1034.76</v>
      </c>
    </row>
    <row r="23" spans="1:15" ht="45.75">
      <c r="A23" s="1">
        <v>15</v>
      </c>
      <c r="B23" s="2" t="s">
        <v>57</v>
      </c>
      <c r="C23" s="46" t="s">
        <v>59</v>
      </c>
      <c r="D23" s="147" t="s">
        <v>8</v>
      </c>
      <c r="E23" s="18">
        <v>15.96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90">
        <f t="shared" si="0"/>
        <v>0</v>
      </c>
    </row>
    <row r="24" spans="1:15" ht="45.75">
      <c r="A24" s="1">
        <v>16</v>
      </c>
      <c r="B24" s="2" t="s">
        <v>60</v>
      </c>
      <c r="C24" s="46" t="s">
        <v>26</v>
      </c>
      <c r="D24" s="147" t="s">
        <v>8</v>
      </c>
      <c r="E24" s="18">
        <v>30.35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0">
        <f t="shared" si="0"/>
        <v>0</v>
      </c>
    </row>
    <row r="25" spans="1:15" ht="45.75">
      <c r="A25" s="1">
        <v>17</v>
      </c>
      <c r="B25" s="2" t="s">
        <v>62</v>
      </c>
      <c r="C25" s="46" t="s">
        <v>26</v>
      </c>
      <c r="D25" s="147" t="s">
        <v>8</v>
      </c>
      <c r="E25" s="18">
        <v>14.15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190">
        <f t="shared" si="0"/>
        <v>0</v>
      </c>
    </row>
    <row r="26" spans="1:15" ht="45.75">
      <c r="A26" s="1">
        <v>18</v>
      </c>
      <c r="B26" s="2" t="s">
        <v>64</v>
      </c>
      <c r="C26" s="46" t="s">
        <v>66</v>
      </c>
      <c r="D26" s="147" t="s">
        <v>8</v>
      </c>
      <c r="E26" s="18" t="s">
        <v>250</v>
      </c>
      <c r="F26" s="151">
        <v>2500</v>
      </c>
      <c r="G26" s="151">
        <v>15.5</v>
      </c>
      <c r="H26" s="151">
        <v>10.1</v>
      </c>
      <c r="I26" s="151">
        <v>19.59</v>
      </c>
      <c r="J26" s="151">
        <v>1.03</v>
      </c>
      <c r="K26" s="151">
        <v>0</v>
      </c>
      <c r="L26" s="151">
        <v>3</v>
      </c>
      <c r="M26" s="151">
        <v>0</v>
      </c>
      <c r="N26" s="151">
        <v>1.43</v>
      </c>
      <c r="O26" s="150">
        <f t="shared" si="0"/>
        <v>32.15</v>
      </c>
    </row>
    <row r="27" spans="1:15" ht="34.5">
      <c r="A27" s="1">
        <v>19</v>
      </c>
      <c r="B27" s="2" t="s">
        <v>67</v>
      </c>
      <c r="C27" s="46" t="s">
        <v>69</v>
      </c>
      <c r="D27" s="147" t="s">
        <v>8</v>
      </c>
      <c r="E27" s="18" t="s">
        <v>247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f t="shared" si="0"/>
        <v>0</v>
      </c>
    </row>
    <row r="28" spans="1:15" ht="34.5">
      <c r="A28" s="1">
        <v>20</v>
      </c>
      <c r="B28" s="2" t="s">
        <v>70</v>
      </c>
      <c r="C28" s="46" t="s">
        <v>71</v>
      </c>
      <c r="D28" s="147" t="s">
        <v>8</v>
      </c>
      <c r="E28" s="18">
        <v>56</v>
      </c>
      <c r="F28" s="189">
        <v>500.57</v>
      </c>
      <c r="G28" s="189">
        <v>0</v>
      </c>
      <c r="H28" s="189">
        <v>50</v>
      </c>
      <c r="I28" s="189">
        <v>0</v>
      </c>
      <c r="J28" s="189">
        <v>0</v>
      </c>
      <c r="K28" s="189">
        <v>175</v>
      </c>
      <c r="L28" s="189">
        <v>0</v>
      </c>
      <c r="M28" s="189">
        <v>0</v>
      </c>
      <c r="N28" s="189">
        <v>0</v>
      </c>
      <c r="O28" s="150">
        <f t="shared" si="0"/>
        <v>50</v>
      </c>
    </row>
    <row r="29" spans="1:15" ht="34.5">
      <c r="A29" s="1">
        <v>21</v>
      </c>
      <c r="B29" s="2" t="s">
        <v>72</v>
      </c>
      <c r="C29" s="46" t="s">
        <v>212</v>
      </c>
      <c r="D29" s="147" t="s">
        <v>8</v>
      </c>
      <c r="E29" s="18">
        <v>12</v>
      </c>
      <c r="F29" s="151">
        <v>200</v>
      </c>
      <c r="G29" s="151">
        <v>0</v>
      </c>
      <c r="H29" s="151">
        <v>30</v>
      </c>
      <c r="I29" s="151">
        <v>154.80000000000001</v>
      </c>
      <c r="J29" s="151">
        <v>56.15</v>
      </c>
      <c r="K29" s="151">
        <v>0</v>
      </c>
      <c r="L29" s="151">
        <v>0</v>
      </c>
      <c r="M29" s="151">
        <v>0</v>
      </c>
      <c r="N29" s="151">
        <v>0</v>
      </c>
      <c r="O29" s="190">
        <f t="shared" si="0"/>
        <v>240.95000000000002</v>
      </c>
    </row>
    <row r="30" spans="1:15" ht="34.5">
      <c r="A30" s="1">
        <v>22</v>
      </c>
      <c r="B30" s="2" t="s">
        <v>75</v>
      </c>
      <c r="C30" s="46" t="s">
        <v>77</v>
      </c>
      <c r="D30" s="147" t="s">
        <v>8</v>
      </c>
      <c r="E30" s="18" t="s">
        <v>251</v>
      </c>
      <c r="F30" s="151">
        <v>10.5</v>
      </c>
      <c r="G30" s="151">
        <v>100</v>
      </c>
      <c r="H30" s="151">
        <v>0</v>
      </c>
      <c r="I30" s="151">
        <v>1</v>
      </c>
      <c r="J30" s="151">
        <v>17.47</v>
      </c>
      <c r="K30" s="151">
        <v>1.28</v>
      </c>
      <c r="L30" s="151">
        <v>0</v>
      </c>
      <c r="M30" s="151">
        <v>0</v>
      </c>
      <c r="N30" s="151">
        <v>0</v>
      </c>
      <c r="O30" s="150">
        <f t="shared" si="0"/>
        <v>18.47</v>
      </c>
    </row>
    <row r="31" spans="1:15" ht="34.5">
      <c r="A31" s="1">
        <v>23</v>
      </c>
      <c r="B31" s="2" t="s">
        <v>78</v>
      </c>
      <c r="C31" s="46" t="s">
        <v>36</v>
      </c>
      <c r="D31" s="147" t="s">
        <v>8</v>
      </c>
      <c r="E31" s="18">
        <v>28.895</v>
      </c>
      <c r="F31" s="151">
        <v>1877.3</v>
      </c>
      <c r="G31" s="151">
        <v>74.540000000000006</v>
      </c>
      <c r="H31" s="151">
        <v>71.94</v>
      </c>
      <c r="I31" s="151">
        <v>112.92</v>
      </c>
      <c r="J31" s="151">
        <v>48.86</v>
      </c>
      <c r="K31" s="151">
        <v>0</v>
      </c>
      <c r="L31" s="151">
        <v>0</v>
      </c>
      <c r="M31" s="151">
        <v>0</v>
      </c>
      <c r="N31" s="151">
        <v>0</v>
      </c>
      <c r="O31" s="190">
        <f t="shared" si="0"/>
        <v>233.72000000000003</v>
      </c>
    </row>
    <row r="32" spans="1:15" ht="34.5">
      <c r="A32" s="1">
        <v>24</v>
      </c>
      <c r="B32" s="2" t="s">
        <v>80</v>
      </c>
      <c r="C32" s="46" t="s">
        <v>81</v>
      </c>
      <c r="D32" s="147" t="s">
        <v>8</v>
      </c>
      <c r="E32" s="18">
        <v>16.29</v>
      </c>
      <c r="F32" s="151">
        <v>634.1</v>
      </c>
      <c r="G32" s="151">
        <v>407.9</v>
      </c>
      <c r="H32" s="151">
        <v>2.88</v>
      </c>
      <c r="I32" s="151">
        <v>624.26</v>
      </c>
      <c r="J32" s="151">
        <v>300.79000000000002</v>
      </c>
      <c r="K32" s="151">
        <v>0</v>
      </c>
      <c r="L32" s="151">
        <v>9.35</v>
      </c>
      <c r="M32" s="151">
        <v>0</v>
      </c>
      <c r="N32" s="151">
        <v>5.24</v>
      </c>
      <c r="O32" s="150">
        <f t="shared" si="0"/>
        <v>933.17000000000007</v>
      </c>
    </row>
    <row r="33" spans="1:15" ht="23.25">
      <c r="A33" s="1">
        <v>25</v>
      </c>
      <c r="B33" s="2" t="s">
        <v>82</v>
      </c>
      <c r="C33" s="46" t="s">
        <v>34</v>
      </c>
      <c r="D33" s="147" t="s">
        <v>8</v>
      </c>
      <c r="E33" s="18">
        <v>14.5</v>
      </c>
      <c r="F33" s="151">
        <v>1050</v>
      </c>
      <c r="G33" s="151">
        <v>139.11000000000001</v>
      </c>
      <c r="H33" s="151">
        <v>18</v>
      </c>
      <c r="I33" s="151">
        <v>252.82</v>
      </c>
      <c r="J33" s="151">
        <v>35.61</v>
      </c>
      <c r="K33" s="151">
        <v>234</v>
      </c>
      <c r="L33" s="151">
        <v>3</v>
      </c>
      <c r="M33" s="151">
        <v>0</v>
      </c>
      <c r="N33" s="151">
        <v>2.88</v>
      </c>
      <c r="O33" s="190">
        <f t="shared" si="0"/>
        <v>309.31</v>
      </c>
    </row>
    <row r="34" spans="1:15" ht="23.25">
      <c r="A34" s="1">
        <v>26</v>
      </c>
      <c r="B34" s="2" t="s">
        <v>84</v>
      </c>
      <c r="C34" s="46" t="s">
        <v>86</v>
      </c>
      <c r="D34" s="147" t="s">
        <v>8</v>
      </c>
      <c r="E34" s="18">
        <v>40.880000000000003</v>
      </c>
      <c r="F34" s="151">
        <v>784</v>
      </c>
      <c r="G34" s="151">
        <v>0</v>
      </c>
      <c r="H34" s="151">
        <v>40</v>
      </c>
      <c r="I34" s="151">
        <v>68.86</v>
      </c>
      <c r="J34" s="151">
        <v>15.67</v>
      </c>
      <c r="K34" s="151">
        <v>0</v>
      </c>
      <c r="L34" s="151">
        <v>0</v>
      </c>
      <c r="M34" s="151">
        <v>0</v>
      </c>
      <c r="N34" s="151">
        <v>0</v>
      </c>
      <c r="O34" s="150">
        <f t="shared" si="0"/>
        <v>124.53</v>
      </c>
    </row>
    <row r="35" spans="1:15" ht="23.25">
      <c r="A35" s="1">
        <v>27</v>
      </c>
      <c r="B35" s="2" t="s">
        <v>87</v>
      </c>
      <c r="C35" s="46" t="s">
        <v>88</v>
      </c>
      <c r="D35" s="147" t="s">
        <v>8</v>
      </c>
      <c r="E35" s="18">
        <v>6.48</v>
      </c>
      <c r="F35" s="189">
        <v>784</v>
      </c>
      <c r="G35" s="189">
        <v>0</v>
      </c>
      <c r="H35" s="189">
        <v>40</v>
      </c>
      <c r="I35" s="189">
        <v>68.86</v>
      </c>
      <c r="J35" s="189">
        <v>0.13</v>
      </c>
      <c r="K35" s="189">
        <v>0</v>
      </c>
      <c r="L35" s="189">
        <v>0</v>
      </c>
      <c r="M35" s="189">
        <v>0</v>
      </c>
      <c r="N35" s="189">
        <v>0</v>
      </c>
      <c r="O35" s="190">
        <f t="shared" si="0"/>
        <v>108.99</v>
      </c>
    </row>
    <row r="36" spans="1:15" ht="34.5">
      <c r="A36" s="1">
        <v>28</v>
      </c>
      <c r="B36" s="2" t="s">
        <v>89</v>
      </c>
      <c r="C36" s="46" t="s">
        <v>52</v>
      </c>
      <c r="D36" s="147" t="s">
        <v>8</v>
      </c>
      <c r="E36" s="18">
        <v>11.77</v>
      </c>
      <c r="F36">
        <v>515</v>
      </c>
      <c r="G36">
        <v>5.28</v>
      </c>
      <c r="H36">
        <v>129.54</v>
      </c>
      <c r="I36">
        <v>54.55</v>
      </c>
      <c r="J36">
        <v>1.84</v>
      </c>
      <c r="K36">
        <v>0</v>
      </c>
      <c r="L36">
        <v>0</v>
      </c>
      <c r="M36">
        <v>0</v>
      </c>
      <c r="N36">
        <v>0</v>
      </c>
      <c r="O36" s="150">
        <f t="shared" si="0"/>
        <v>185.92999999999998</v>
      </c>
    </row>
    <row r="37" spans="1:15" ht="23.25">
      <c r="A37" s="1">
        <v>29</v>
      </c>
      <c r="B37" s="2" t="s">
        <v>90</v>
      </c>
      <c r="C37" s="46" t="s">
        <v>34</v>
      </c>
      <c r="D37" s="147" t="s">
        <v>8</v>
      </c>
      <c r="E37" s="18" t="s">
        <v>252</v>
      </c>
      <c r="F37" s="151">
        <v>1235.24</v>
      </c>
      <c r="G37" s="151">
        <v>845.31</v>
      </c>
      <c r="H37" s="151">
        <v>100</v>
      </c>
      <c r="I37" s="151">
        <v>0</v>
      </c>
      <c r="J37" s="151">
        <v>937.23</v>
      </c>
      <c r="K37" s="151">
        <v>160</v>
      </c>
      <c r="L37" s="151">
        <v>10.92</v>
      </c>
      <c r="M37" s="151">
        <v>0</v>
      </c>
      <c r="N37" s="151">
        <v>170.92</v>
      </c>
      <c r="O37" s="190">
        <f t="shared" si="0"/>
        <v>1208.1500000000001</v>
      </c>
    </row>
    <row r="38" spans="1:15" ht="34.5">
      <c r="A38" s="1">
        <v>30</v>
      </c>
      <c r="B38" s="2" t="s">
        <v>92</v>
      </c>
      <c r="C38" s="46" t="s">
        <v>93</v>
      </c>
      <c r="D38" s="147" t="s">
        <v>8</v>
      </c>
      <c r="E38" s="18">
        <v>60.7</v>
      </c>
      <c r="F38" s="189">
        <v>960</v>
      </c>
      <c r="G38" s="189">
        <v>0</v>
      </c>
      <c r="H38" s="189">
        <v>51.72</v>
      </c>
      <c r="I38" s="189">
        <v>0</v>
      </c>
      <c r="J38" s="189">
        <v>0</v>
      </c>
      <c r="K38" s="189">
        <v>100</v>
      </c>
      <c r="L38" s="189">
        <v>0</v>
      </c>
      <c r="M38" s="189">
        <v>0</v>
      </c>
      <c r="N38" s="189">
        <v>0</v>
      </c>
      <c r="O38" s="150">
        <f t="shared" si="0"/>
        <v>51.72</v>
      </c>
    </row>
    <row r="39" spans="1:15" ht="34.5">
      <c r="A39" s="1">
        <v>31</v>
      </c>
      <c r="B39" s="2" t="s">
        <v>213</v>
      </c>
      <c r="C39" s="46" t="s">
        <v>253</v>
      </c>
      <c r="D39" s="147" t="s">
        <v>8</v>
      </c>
      <c r="E39" s="18">
        <v>60.93</v>
      </c>
      <c r="F39" s="151">
        <v>1100</v>
      </c>
      <c r="G39" s="151">
        <v>446.75</v>
      </c>
      <c r="H39" s="151">
        <v>57.72</v>
      </c>
      <c r="I39" s="151">
        <v>385.75</v>
      </c>
      <c r="J39" s="151">
        <v>323.26</v>
      </c>
      <c r="K39" s="151">
        <v>0</v>
      </c>
      <c r="L39" s="151">
        <v>0</v>
      </c>
      <c r="M39" s="151">
        <v>0</v>
      </c>
      <c r="N39" s="151">
        <v>0</v>
      </c>
      <c r="O39" s="190">
        <f t="shared" si="0"/>
        <v>766.73</v>
      </c>
    </row>
    <row r="40" spans="1:15" ht="33.75">
      <c r="A40" s="1">
        <v>32</v>
      </c>
      <c r="B40" s="149" t="s">
        <v>96</v>
      </c>
      <c r="C40" s="1" t="s">
        <v>99</v>
      </c>
      <c r="D40" s="1" t="s">
        <v>98</v>
      </c>
      <c r="E40" s="111">
        <v>132.643</v>
      </c>
      <c r="F40" s="153">
        <v>0</v>
      </c>
      <c r="G40" s="153">
        <v>0</v>
      </c>
      <c r="H40" s="153">
        <v>0</v>
      </c>
      <c r="I40" s="153">
        <v>0</v>
      </c>
      <c r="J40" s="153">
        <v>70</v>
      </c>
      <c r="K40" s="153">
        <v>0</v>
      </c>
      <c r="L40" s="153">
        <v>0</v>
      </c>
      <c r="M40" s="153">
        <v>0</v>
      </c>
      <c r="N40" s="153">
        <v>0</v>
      </c>
      <c r="O40" s="150">
        <f t="shared" si="0"/>
        <v>70</v>
      </c>
    </row>
    <row r="41" spans="1:15" ht="45">
      <c r="A41" s="1">
        <v>33</v>
      </c>
      <c r="B41" s="149" t="s">
        <v>100</v>
      </c>
      <c r="C41" s="1" t="s">
        <v>103</v>
      </c>
      <c r="D41" s="1" t="s">
        <v>102</v>
      </c>
      <c r="E41" s="1">
        <v>126.9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3.8</v>
      </c>
      <c r="O41" s="190">
        <f t="shared" si="0"/>
        <v>3.8</v>
      </c>
    </row>
    <row r="42" spans="1:15" ht="56.25">
      <c r="A42" s="1">
        <v>34</v>
      </c>
      <c r="B42" s="149" t="s">
        <v>104</v>
      </c>
      <c r="C42" s="1" t="s">
        <v>107</v>
      </c>
      <c r="D42" s="1" t="s">
        <v>106</v>
      </c>
      <c r="E42" s="1">
        <v>109.81</v>
      </c>
      <c r="F42" s="132">
        <v>200</v>
      </c>
      <c r="G42" s="132">
        <v>0</v>
      </c>
      <c r="H42" s="132">
        <v>1.85</v>
      </c>
      <c r="I42" s="132">
        <v>21.05</v>
      </c>
      <c r="J42" s="132">
        <v>0</v>
      </c>
      <c r="K42" s="132">
        <v>0</v>
      </c>
      <c r="L42" s="132">
        <v>1440</v>
      </c>
      <c r="M42" s="132">
        <v>0</v>
      </c>
      <c r="N42" s="132">
        <v>0</v>
      </c>
      <c r="O42" s="150">
        <f t="shared" si="0"/>
        <v>22.900000000000002</v>
      </c>
    </row>
    <row r="43" spans="1:15" ht="22.5">
      <c r="A43" s="1">
        <v>35</v>
      </c>
      <c r="B43" s="149" t="s">
        <v>254</v>
      </c>
      <c r="C43" s="1" t="s">
        <v>110</v>
      </c>
      <c r="D43" s="1" t="s">
        <v>8</v>
      </c>
      <c r="E43" s="1">
        <v>36</v>
      </c>
      <c r="F43" s="189">
        <v>0</v>
      </c>
      <c r="G43" s="189">
        <v>6.3E-2</v>
      </c>
      <c r="H43" s="189">
        <v>0</v>
      </c>
      <c r="I43" s="189">
        <v>0</v>
      </c>
      <c r="J43" s="189">
        <v>42.24</v>
      </c>
      <c r="K43" s="189">
        <v>0</v>
      </c>
      <c r="L43" s="189">
        <v>0</v>
      </c>
      <c r="M43" s="189">
        <v>0</v>
      </c>
      <c r="N43" s="189">
        <v>0</v>
      </c>
      <c r="O43" s="190">
        <f t="shared" si="0"/>
        <v>42.24</v>
      </c>
    </row>
    <row r="44" spans="1:15" ht="45">
      <c r="A44" s="1">
        <v>36</v>
      </c>
      <c r="B44" s="149" t="s">
        <v>111</v>
      </c>
      <c r="C44" s="1" t="s">
        <v>113</v>
      </c>
      <c r="D44" s="1" t="s">
        <v>98</v>
      </c>
      <c r="E44" s="1">
        <v>100.28</v>
      </c>
      <c r="F44" s="153">
        <v>75</v>
      </c>
      <c r="G44" s="153">
        <v>700</v>
      </c>
      <c r="H44" s="153">
        <v>12.4</v>
      </c>
      <c r="I44" s="153">
        <v>62.3</v>
      </c>
      <c r="J44" s="153">
        <v>807.23</v>
      </c>
      <c r="K44" s="153">
        <v>0</v>
      </c>
      <c r="L44" s="153">
        <v>0</v>
      </c>
      <c r="M44" s="153">
        <v>0</v>
      </c>
      <c r="N44" s="153">
        <v>0</v>
      </c>
      <c r="O44" s="150">
        <f t="shared" si="0"/>
        <v>881.93000000000006</v>
      </c>
    </row>
    <row r="45" spans="1:15" ht="45">
      <c r="A45" s="1">
        <v>37</v>
      </c>
      <c r="B45" s="149" t="s">
        <v>117</v>
      </c>
      <c r="C45" s="1" t="s">
        <v>52</v>
      </c>
      <c r="D45" s="1" t="s">
        <v>119</v>
      </c>
      <c r="E45" s="1">
        <v>404.69</v>
      </c>
      <c r="F45" s="191">
        <v>154.19999999999999</v>
      </c>
      <c r="G45" s="192">
        <v>192</v>
      </c>
      <c r="H45" s="193">
        <v>46.6</v>
      </c>
      <c r="I45" s="194">
        <v>0</v>
      </c>
      <c r="J45" s="191">
        <v>88.2</v>
      </c>
      <c r="K45" s="195">
        <v>96.9</v>
      </c>
      <c r="L45" s="192">
        <v>167.9</v>
      </c>
      <c r="M45" s="192">
        <v>232.7</v>
      </c>
      <c r="N45" s="192">
        <v>314.8</v>
      </c>
      <c r="O45" s="190">
        <f t="shared" si="0"/>
        <v>682.3</v>
      </c>
    </row>
    <row r="46" spans="1:15" ht="33.75">
      <c r="A46" s="1">
        <v>38</v>
      </c>
      <c r="B46" s="149" t="s">
        <v>255</v>
      </c>
      <c r="C46" s="1" t="s">
        <v>121</v>
      </c>
      <c r="D46" s="1" t="s">
        <v>8</v>
      </c>
      <c r="E46" s="1">
        <v>16</v>
      </c>
      <c r="F46" s="196">
        <v>0</v>
      </c>
      <c r="G46" s="189">
        <v>34.26</v>
      </c>
      <c r="H46" s="189">
        <v>49.97</v>
      </c>
      <c r="I46" s="189">
        <v>10.49</v>
      </c>
      <c r="J46" s="189">
        <v>55.73</v>
      </c>
      <c r="K46" s="189">
        <v>0</v>
      </c>
      <c r="L46" s="189">
        <v>1.35</v>
      </c>
      <c r="M46" s="189">
        <v>0</v>
      </c>
      <c r="N46" s="189">
        <v>1.39</v>
      </c>
      <c r="O46" s="150">
        <f t="shared" si="0"/>
        <v>117.58</v>
      </c>
    </row>
    <row r="47" spans="1:15" ht="45">
      <c r="A47" s="1">
        <v>39</v>
      </c>
      <c r="B47" s="149" t="s">
        <v>123</v>
      </c>
      <c r="C47" s="1" t="s">
        <v>217</v>
      </c>
      <c r="D47" s="1" t="s">
        <v>122</v>
      </c>
      <c r="E47" s="1">
        <v>1035.6687999999999</v>
      </c>
      <c r="F47" s="134">
        <v>3683</v>
      </c>
      <c r="G47" s="134">
        <v>0</v>
      </c>
      <c r="H47" s="134">
        <v>891.19</v>
      </c>
      <c r="I47" s="134">
        <v>145.77000000000001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90">
        <f t="shared" si="0"/>
        <v>1036.96</v>
      </c>
    </row>
    <row r="48" spans="1:15" ht="33.75">
      <c r="A48" s="1">
        <v>40</v>
      </c>
      <c r="B48" s="149" t="s">
        <v>125</v>
      </c>
      <c r="C48" s="14" t="s">
        <v>127</v>
      </c>
      <c r="D48" s="1" t="s">
        <v>98</v>
      </c>
      <c r="E48" s="1">
        <v>247.39</v>
      </c>
      <c r="F48" s="151">
        <v>70</v>
      </c>
      <c r="G48" s="151">
        <v>875</v>
      </c>
      <c r="H48" s="151">
        <v>25.69</v>
      </c>
      <c r="I48" s="151">
        <v>28.16</v>
      </c>
      <c r="J48" s="151">
        <v>1484.87</v>
      </c>
      <c r="K48" s="151">
        <v>0</v>
      </c>
      <c r="L48" s="151">
        <v>54</v>
      </c>
      <c r="M48" s="151">
        <v>0</v>
      </c>
      <c r="N48" s="151">
        <v>54</v>
      </c>
      <c r="O48" s="150">
        <f t="shared" si="0"/>
        <v>1592.7199999999998</v>
      </c>
    </row>
    <row r="49" spans="1:15" ht="56.25">
      <c r="A49" s="1">
        <v>41</v>
      </c>
      <c r="B49" s="149" t="s">
        <v>128</v>
      </c>
      <c r="C49" s="14" t="s">
        <v>36</v>
      </c>
      <c r="D49" s="1" t="s">
        <v>8</v>
      </c>
      <c r="E49" s="1">
        <v>20</v>
      </c>
      <c r="F49" s="196">
        <v>0</v>
      </c>
      <c r="G49" s="189">
        <v>0</v>
      </c>
      <c r="H49" s="189">
        <v>0</v>
      </c>
      <c r="I49" s="189">
        <v>0</v>
      </c>
      <c r="J49" s="189">
        <v>0</v>
      </c>
      <c r="K49" s="189">
        <v>0</v>
      </c>
      <c r="L49" s="189">
        <v>0</v>
      </c>
      <c r="M49" s="189">
        <v>0</v>
      </c>
      <c r="N49" s="189">
        <v>0</v>
      </c>
      <c r="O49" s="190">
        <f t="shared" si="0"/>
        <v>0</v>
      </c>
    </row>
    <row r="50" spans="1:15" ht="33.75">
      <c r="A50" s="1">
        <v>42</v>
      </c>
      <c r="B50" s="149" t="s">
        <v>129</v>
      </c>
      <c r="C50" s="14" t="s">
        <v>26</v>
      </c>
      <c r="D50" s="1" t="s">
        <v>131</v>
      </c>
      <c r="E50" s="1">
        <v>141.65</v>
      </c>
      <c r="F50" s="196">
        <v>0</v>
      </c>
      <c r="G50" s="189">
        <v>0</v>
      </c>
      <c r="H50" s="189">
        <v>0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50">
        <f t="shared" si="0"/>
        <v>0</v>
      </c>
    </row>
    <row r="51" spans="1:15" ht="22.5">
      <c r="A51" s="1">
        <v>43</v>
      </c>
      <c r="B51" s="3" t="s">
        <v>132</v>
      </c>
      <c r="C51" s="147" t="s">
        <v>66</v>
      </c>
      <c r="D51" s="58" t="s">
        <v>256</v>
      </c>
      <c r="E51" s="58">
        <v>1537</v>
      </c>
      <c r="F51" s="197">
        <v>1129.5</v>
      </c>
      <c r="G51" s="198">
        <v>15207.3</v>
      </c>
      <c r="H51" s="198">
        <v>392.78</v>
      </c>
      <c r="I51" s="197">
        <v>320.13</v>
      </c>
      <c r="J51" s="197">
        <v>316.44</v>
      </c>
      <c r="K51" s="197">
        <v>0</v>
      </c>
      <c r="L51" s="197">
        <v>272.39</v>
      </c>
      <c r="M51" s="197">
        <v>0</v>
      </c>
      <c r="N51" s="197">
        <v>249.54</v>
      </c>
      <c r="O51" s="190">
        <f t="shared" si="0"/>
        <v>1278.8899999999999</v>
      </c>
    </row>
    <row r="52" spans="1:15" ht="45">
      <c r="A52" s="1">
        <v>44</v>
      </c>
      <c r="B52" s="149" t="s">
        <v>135</v>
      </c>
      <c r="C52" s="1" t="s">
        <v>138</v>
      </c>
      <c r="D52" s="1" t="s">
        <v>137</v>
      </c>
      <c r="E52" s="1">
        <v>229.29</v>
      </c>
      <c r="F52" s="199">
        <v>132.34</v>
      </c>
      <c r="G52" s="199">
        <v>501.6</v>
      </c>
      <c r="H52" s="199">
        <v>0</v>
      </c>
      <c r="I52" s="199">
        <v>28.33</v>
      </c>
      <c r="J52" s="152">
        <v>0</v>
      </c>
      <c r="K52" s="152">
        <v>33.97</v>
      </c>
      <c r="L52" s="152">
        <v>0</v>
      </c>
      <c r="M52" s="152">
        <v>15.17</v>
      </c>
      <c r="N52" s="152">
        <v>0</v>
      </c>
      <c r="O52" s="150">
        <f t="shared" si="0"/>
        <v>43.5</v>
      </c>
    </row>
    <row r="53" spans="1:15" ht="67.5">
      <c r="A53" s="1">
        <v>45</v>
      </c>
      <c r="B53" s="149" t="s">
        <v>139</v>
      </c>
      <c r="C53" s="1" t="s">
        <v>141</v>
      </c>
      <c r="D53" s="1" t="s">
        <v>140</v>
      </c>
      <c r="E53" s="1">
        <v>101.12</v>
      </c>
      <c r="F53" s="200">
        <v>0</v>
      </c>
      <c r="G53" s="200">
        <v>282</v>
      </c>
      <c r="H53" s="200">
        <v>30</v>
      </c>
      <c r="I53" s="200">
        <v>0.52</v>
      </c>
      <c r="J53" s="200">
        <v>404</v>
      </c>
      <c r="K53" s="200">
        <v>0</v>
      </c>
      <c r="L53" s="200">
        <v>97</v>
      </c>
      <c r="M53" s="200">
        <v>0</v>
      </c>
      <c r="N53" s="200">
        <v>0</v>
      </c>
      <c r="O53" s="190">
        <f t="shared" si="0"/>
        <v>434.52</v>
      </c>
    </row>
    <row r="54" spans="1:15" ht="56.25">
      <c r="A54" s="1">
        <v>46</v>
      </c>
      <c r="B54" s="149" t="s">
        <v>143</v>
      </c>
      <c r="C54" s="149" t="s">
        <v>145</v>
      </c>
      <c r="D54" s="1" t="s">
        <v>144</v>
      </c>
      <c r="E54" s="1">
        <v>101.17</v>
      </c>
      <c r="F54" s="152">
        <v>0</v>
      </c>
      <c r="G54" s="154">
        <v>0</v>
      </c>
      <c r="H54" s="154">
        <v>0</v>
      </c>
      <c r="I54" s="154">
        <v>0</v>
      </c>
      <c r="J54" s="154">
        <v>58.62</v>
      </c>
      <c r="K54" s="150">
        <v>0</v>
      </c>
      <c r="L54" s="150">
        <v>0</v>
      </c>
      <c r="M54" s="150">
        <v>0</v>
      </c>
      <c r="N54" s="150">
        <v>0</v>
      </c>
      <c r="O54" s="150">
        <f t="shared" si="0"/>
        <v>58.62</v>
      </c>
    </row>
    <row r="55" spans="1:15" ht="33.75">
      <c r="A55" s="1">
        <v>47</v>
      </c>
      <c r="B55" s="149" t="s">
        <v>152</v>
      </c>
      <c r="C55" s="1" t="s">
        <v>323</v>
      </c>
      <c r="D55" s="1" t="s">
        <v>98</v>
      </c>
      <c r="E55" s="1">
        <v>100.37</v>
      </c>
      <c r="F55" s="154">
        <v>222.39</v>
      </c>
      <c r="G55" s="154">
        <v>323</v>
      </c>
      <c r="H55" s="151">
        <v>33.03</v>
      </c>
      <c r="I55" s="159">
        <v>157.07</v>
      </c>
      <c r="J55" s="154">
        <v>298.12</v>
      </c>
      <c r="K55" s="154">
        <v>0</v>
      </c>
      <c r="L55" s="154">
        <v>0</v>
      </c>
      <c r="M55" s="154">
        <v>0</v>
      </c>
      <c r="N55" s="154">
        <v>0</v>
      </c>
      <c r="O55" s="190">
        <f t="shared" si="0"/>
        <v>488.22</v>
      </c>
    </row>
    <row r="56" spans="1:15" ht="33.75">
      <c r="A56" s="1">
        <v>48</v>
      </c>
      <c r="B56" s="149" t="s">
        <v>153</v>
      </c>
      <c r="C56" s="1" t="s">
        <v>155</v>
      </c>
      <c r="D56" s="1" t="s">
        <v>154</v>
      </c>
      <c r="E56" s="1">
        <v>101.37</v>
      </c>
      <c r="F56" s="196">
        <v>0</v>
      </c>
      <c r="G56" s="196">
        <v>0</v>
      </c>
      <c r="H56" s="189">
        <v>10.82</v>
      </c>
      <c r="I56" s="201">
        <v>4.05</v>
      </c>
      <c r="J56" s="196">
        <v>20.13</v>
      </c>
      <c r="K56" s="196">
        <v>0</v>
      </c>
      <c r="L56" s="196">
        <v>0</v>
      </c>
      <c r="M56" s="196">
        <v>0</v>
      </c>
      <c r="N56" s="196">
        <v>0</v>
      </c>
      <c r="O56" s="150">
        <f t="shared" si="0"/>
        <v>35</v>
      </c>
    </row>
    <row r="57" spans="1:15" ht="56.25">
      <c r="A57" s="1">
        <v>49</v>
      </c>
      <c r="B57" s="149" t="s">
        <v>156</v>
      </c>
      <c r="C57" s="51" t="s">
        <v>257</v>
      </c>
      <c r="D57" s="57" t="s">
        <v>158</v>
      </c>
      <c r="E57" s="112" t="s">
        <v>291</v>
      </c>
      <c r="F57" s="155">
        <v>600</v>
      </c>
      <c r="G57" s="155">
        <v>3573</v>
      </c>
      <c r="H57" s="202">
        <v>9.07</v>
      </c>
      <c r="I57" s="202">
        <v>120.5</v>
      </c>
      <c r="J57" s="203">
        <v>3503.4</v>
      </c>
      <c r="K57" s="155">
        <v>200</v>
      </c>
      <c r="L57" s="155">
        <v>235</v>
      </c>
      <c r="M57" s="202">
        <v>100</v>
      </c>
      <c r="N57" s="204">
        <v>295.08999999999997</v>
      </c>
      <c r="O57" s="190">
        <f t="shared" si="0"/>
        <v>4028.0600000000004</v>
      </c>
    </row>
    <row r="58" spans="1:15" ht="78.75">
      <c r="A58" s="1">
        <v>50</v>
      </c>
      <c r="B58" s="47" t="s">
        <v>221</v>
      </c>
      <c r="C58" s="47" t="s">
        <v>164</v>
      </c>
      <c r="D58" s="5" t="s">
        <v>163</v>
      </c>
      <c r="E58" s="1">
        <v>106.46</v>
      </c>
      <c r="F58" s="152">
        <v>2323.08</v>
      </c>
      <c r="G58" s="152">
        <v>239.21</v>
      </c>
      <c r="H58" s="152">
        <v>373</v>
      </c>
      <c r="I58" s="152">
        <v>0</v>
      </c>
      <c r="J58" s="152">
        <v>201.17</v>
      </c>
      <c r="K58" s="152">
        <v>0</v>
      </c>
      <c r="L58" s="152">
        <v>0</v>
      </c>
      <c r="M58" s="152">
        <v>0</v>
      </c>
      <c r="N58" s="152">
        <v>0</v>
      </c>
      <c r="O58" s="150">
        <f t="shared" si="0"/>
        <v>574.16999999999996</v>
      </c>
    </row>
    <row r="59" spans="1:15" ht="78.75">
      <c r="A59" s="1">
        <v>51</v>
      </c>
      <c r="B59" s="47" t="s">
        <v>222</v>
      </c>
      <c r="C59" s="47" t="s">
        <v>168</v>
      </c>
      <c r="D59" s="5" t="s">
        <v>167</v>
      </c>
      <c r="E59" s="1">
        <v>101.92</v>
      </c>
      <c r="F59" s="152">
        <v>457.2</v>
      </c>
      <c r="G59" s="152">
        <v>98.5</v>
      </c>
      <c r="H59" s="152">
        <v>362.47</v>
      </c>
      <c r="I59" s="152">
        <v>0</v>
      </c>
      <c r="J59" s="152">
        <v>73.14</v>
      </c>
      <c r="K59" s="152">
        <v>38.5</v>
      </c>
      <c r="L59" s="152">
        <v>4.5</v>
      </c>
      <c r="M59" s="152">
        <v>77</v>
      </c>
      <c r="N59" s="209">
        <v>3.85</v>
      </c>
      <c r="O59" s="190">
        <f>G59+H59+I59+L59+M59</f>
        <v>542.47</v>
      </c>
    </row>
    <row r="60" spans="1:15" ht="33.75">
      <c r="A60" s="1">
        <v>52</v>
      </c>
      <c r="B60" s="47" t="s">
        <v>223</v>
      </c>
      <c r="C60" s="47" t="s">
        <v>168</v>
      </c>
      <c r="D60" s="5" t="s">
        <v>161</v>
      </c>
      <c r="E60" s="1">
        <v>20.440000000000001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55</v>
      </c>
      <c r="M60" s="174">
        <v>0</v>
      </c>
      <c r="N60" s="174">
        <v>40.14</v>
      </c>
      <c r="O60" s="150">
        <f t="shared" si="0"/>
        <v>40.14</v>
      </c>
    </row>
    <row r="61" spans="1:15" ht="22.5">
      <c r="A61" s="1">
        <v>53</v>
      </c>
      <c r="B61" s="160" t="s">
        <v>170</v>
      </c>
      <c r="C61" s="160" t="s">
        <v>172</v>
      </c>
      <c r="D61" s="5" t="s">
        <v>134</v>
      </c>
      <c r="E61" s="147" t="s">
        <v>258</v>
      </c>
      <c r="F61" s="152">
        <v>430</v>
      </c>
      <c r="G61" s="152">
        <v>0</v>
      </c>
      <c r="H61" s="152">
        <v>30.33</v>
      </c>
      <c r="I61" s="152">
        <v>86.87</v>
      </c>
      <c r="J61" s="152">
        <v>0</v>
      </c>
      <c r="K61" s="152">
        <v>0</v>
      </c>
      <c r="L61" s="152">
        <v>0</v>
      </c>
      <c r="M61" s="152">
        <v>0</v>
      </c>
      <c r="N61" s="152">
        <v>0</v>
      </c>
      <c r="O61" s="190">
        <f t="shared" si="0"/>
        <v>117.2</v>
      </c>
    </row>
    <row r="62" spans="1:15" ht="45">
      <c r="A62" s="1">
        <v>54</v>
      </c>
      <c r="B62" s="6" t="s">
        <v>173</v>
      </c>
      <c r="C62" s="149" t="s">
        <v>176</v>
      </c>
      <c r="D62" s="1" t="s">
        <v>175</v>
      </c>
      <c r="E62" s="56">
        <v>10.119999999999999</v>
      </c>
      <c r="F62" s="151">
        <v>514.28</v>
      </c>
      <c r="G62" s="151">
        <v>71.72</v>
      </c>
      <c r="H62" s="151">
        <v>0</v>
      </c>
      <c r="I62" s="33">
        <v>93.69</v>
      </c>
      <c r="J62" s="151">
        <v>49.02</v>
      </c>
      <c r="K62" s="151">
        <v>0</v>
      </c>
      <c r="L62" s="151">
        <v>0</v>
      </c>
      <c r="M62" s="151">
        <v>0</v>
      </c>
      <c r="N62" s="151">
        <v>0</v>
      </c>
      <c r="O62" s="150">
        <f t="shared" si="0"/>
        <v>142.71</v>
      </c>
    </row>
    <row r="63" spans="1:15" ht="34.5">
      <c r="A63" s="1">
        <v>55</v>
      </c>
      <c r="B63" s="6" t="s">
        <v>177</v>
      </c>
      <c r="C63" s="48" t="s">
        <v>179</v>
      </c>
      <c r="D63" s="56" t="s">
        <v>147</v>
      </c>
      <c r="E63" s="56">
        <v>10.53</v>
      </c>
      <c r="F63" s="151">
        <v>200</v>
      </c>
      <c r="G63" s="151">
        <v>0</v>
      </c>
      <c r="H63" s="151">
        <v>0.82</v>
      </c>
      <c r="I63" s="33">
        <v>3.6059999999999999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90">
        <f t="shared" si="0"/>
        <v>4.4260000000000002</v>
      </c>
    </row>
    <row r="64" spans="1:15" ht="33.75">
      <c r="A64" s="1">
        <v>56</v>
      </c>
      <c r="B64" s="17" t="s">
        <v>297</v>
      </c>
      <c r="C64" s="17" t="s">
        <v>296</v>
      </c>
      <c r="D64" s="5" t="s">
        <v>8</v>
      </c>
      <c r="E64" s="70">
        <v>2.0230000000000001</v>
      </c>
      <c r="F64" s="205">
        <v>0</v>
      </c>
      <c r="G64" s="205">
        <v>0</v>
      </c>
      <c r="H64" s="205">
        <v>0</v>
      </c>
      <c r="I64" s="205">
        <v>0</v>
      </c>
      <c r="J64" s="205">
        <v>0</v>
      </c>
      <c r="K64" s="205">
        <v>0</v>
      </c>
      <c r="L64" s="205">
        <v>0</v>
      </c>
      <c r="M64" s="205">
        <v>0</v>
      </c>
      <c r="N64" s="205">
        <v>0</v>
      </c>
      <c r="O64" s="150">
        <f t="shared" si="0"/>
        <v>0</v>
      </c>
    </row>
    <row r="65" spans="1:15" ht="33.75">
      <c r="A65" s="1">
        <v>57</v>
      </c>
      <c r="B65" s="17" t="s">
        <v>287</v>
      </c>
      <c r="C65" s="17" t="s">
        <v>288</v>
      </c>
      <c r="D65" s="5" t="s">
        <v>8</v>
      </c>
      <c r="E65" s="70">
        <v>75</v>
      </c>
      <c r="F65" s="191">
        <v>705</v>
      </c>
      <c r="G65" s="191">
        <v>0</v>
      </c>
      <c r="H65" s="191">
        <v>39.729999999999997</v>
      </c>
      <c r="I65" s="191">
        <v>0.21</v>
      </c>
      <c r="J65" s="191">
        <v>0</v>
      </c>
      <c r="K65" s="191">
        <v>0</v>
      </c>
      <c r="L65" s="191">
        <v>0</v>
      </c>
      <c r="M65" s="191">
        <v>0</v>
      </c>
      <c r="N65" s="191">
        <v>0</v>
      </c>
      <c r="O65" s="190">
        <f t="shared" si="0"/>
        <v>39.94</v>
      </c>
    </row>
    <row r="66" spans="1:15" ht="34.5">
      <c r="A66" s="1">
        <v>58</v>
      </c>
      <c r="B66" s="15" t="s">
        <v>283</v>
      </c>
      <c r="C66" s="15" t="s">
        <v>286</v>
      </c>
      <c r="D66" s="6" t="s">
        <v>285</v>
      </c>
      <c r="E66" s="70">
        <v>101.282</v>
      </c>
      <c r="F66" s="151">
        <v>3000</v>
      </c>
      <c r="G66" s="151">
        <v>90.3</v>
      </c>
      <c r="H66" s="151">
        <v>3.22</v>
      </c>
      <c r="I66" s="151">
        <v>170.54</v>
      </c>
      <c r="J66" s="151">
        <v>44.3</v>
      </c>
      <c r="K66" s="151">
        <v>0</v>
      </c>
      <c r="L66" s="151">
        <v>0</v>
      </c>
      <c r="M66" s="151">
        <v>0</v>
      </c>
      <c r="N66" s="151">
        <v>0</v>
      </c>
      <c r="O66" s="150">
        <f t="shared" si="0"/>
        <v>218.06</v>
      </c>
    </row>
    <row r="67" spans="1:15" ht="33.75">
      <c r="A67" s="1">
        <v>59</v>
      </c>
      <c r="B67" s="149" t="s">
        <v>114</v>
      </c>
      <c r="C67" s="1" t="s">
        <v>45</v>
      </c>
      <c r="D67" s="1" t="s">
        <v>116</v>
      </c>
      <c r="E67" s="1">
        <v>12</v>
      </c>
      <c r="F67" s="206">
        <v>450</v>
      </c>
      <c r="G67" s="206">
        <v>0.18</v>
      </c>
      <c r="H67" s="33">
        <v>15.11</v>
      </c>
      <c r="I67" s="206">
        <v>59.89</v>
      </c>
      <c r="J67" s="206">
        <v>4.38</v>
      </c>
      <c r="K67" s="151">
        <v>0</v>
      </c>
      <c r="L67" s="151">
        <v>0</v>
      </c>
      <c r="M67" s="151">
        <v>0</v>
      </c>
      <c r="N67" s="151">
        <v>0</v>
      </c>
      <c r="O67" s="190">
        <f t="shared" si="0"/>
        <v>79.38</v>
      </c>
    </row>
    <row r="68" spans="1:15" ht="22.5">
      <c r="A68" s="1">
        <v>60</v>
      </c>
      <c r="B68" s="149" t="s">
        <v>148</v>
      </c>
      <c r="C68" s="1" t="s">
        <v>150</v>
      </c>
      <c r="D68" s="1" t="s">
        <v>122</v>
      </c>
      <c r="E68" s="1">
        <v>1032.27</v>
      </c>
      <c r="F68" s="174">
        <v>0</v>
      </c>
      <c r="G68" s="174">
        <v>300</v>
      </c>
      <c r="H68" s="174">
        <v>0</v>
      </c>
      <c r="I68" s="174">
        <v>0</v>
      </c>
      <c r="J68" s="174">
        <v>233.88</v>
      </c>
      <c r="K68" s="174">
        <v>0</v>
      </c>
      <c r="L68" s="174">
        <v>600</v>
      </c>
      <c r="M68" s="174">
        <v>0</v>
      </c>
      <c r="N68" s="174">
        <v>347.28</v>
      </c>
      <c r="O68" s="150">
        <f t="shared" si="0"/>
        <v>581.16</v>
      </c>
    </row>
    <row r="69" spans="1:15" ht="38.25">
      <c r="A69" s="1">
        <v>61</v>
      </c>
      <c r="B69" s="161" t="s">
        <v>324</v>
      </c>
      <c r="C69" s="1" t="s">
        <v>327</v>
      </c>
      <c r="D69" s="1" t="s">
        <v>122</v>
      </c>
      <c r="E69" s="1">
        <v>2206.0300000000002</v>
      </c>
      <c r="F69" s="174">
        <v>0</v>
      </c>
      <c r="G69" s="174">
        <v>0</v>
      </c>
      <c r="H69" s="174">
        <v>0</v>
      </c>
      <c r="I69" s="174">
        <v>0</v>
      </c>
      <c r="J69" s="174">
        <v>1602.86</v>
      </c>
      <c r="K69" s="174">
        <v>0</v>
      </c>
      <c r="L69" s="174">
        <v>0</v>
      </c>
      <c r="M69" s="174">
        <v>0</v>
      </c>
      <c r="N69" s="174">
        <v>0</v>
      </c>
      <c r="O69" s="190">
        <f t="shared" si="0"/>
        <v>1602.86</v>
      </c>
    </row>
    <row r="70" spans="1:15" ht="33.75">
      <c r="A70" s="1">
        <v>62</v>
      </c>
      <c r="B70" s="166" t="s">
        <v>152</v>
      </c>
      <c r="C70" s="1" t="s">
        <v>151</v>
      </c>
      <c r="D70" s="1" t="s">
        <v>98</v>
      </c>
      <c r="E70" s="1">
        <v>103</v>
      </c>
      <c r="F70" s="154">
        <v>222.39</v>
      </c>
      <c r="G70" s="154">
        <v>323</v>
      </c>
      <c r="H70" s="151">
        <v>33.03</v>
      </c>
      <c r="I70" s="159">
        <v>150.65</v>
      </c>
      <c r="J70" s="154">
        <v>298.8</v>
      </c>
      <c r="K70" s="154">
        <v>0</v>
      </c>
      <c r="L70" s="154">
        <v>0</v>
      </c>
      <c r="M70" s="154">
        <v>0</v>
      </c>
      <c r="N70" s="154">
        <v>0</v>
      </c>
      <c r="O70" s="150">
        <f t="shared" si="0"/>
        <v>482.48</v>
      </c>
    </row>
    <row r="71" spans="1:15" s="130" customFormat="1">
      <c r="A71" s="129"/>
      <c r="B71" s="129"/>
      <c r="C71" s="129"/>
      <c r="D71" s="218" t="s">
        <v>259</v>
      </c>
      <c r="E71" s="218"/>
      <c r="F71" s="158">
        <f>SUM(F9:F70)</f>
        <v>30862.679999999997</v>
      </c>
      <c r="G71" s="158">
        <f>SUM(G9:G70)</f>
        <v>30143.662999999997</v>
      </c>
      <c r="H71" s="158">
        <f t="shared" ref="H71:N71" si="1">SUM(H9:H70)</f>
        <v>3195.5000000000005</v>
      </c>
      <c r="I71" s="158">
        <f t="shared" si="1"/>
        <v>5835.2260000000015</v>
      </c>
      <c r="J71" s="158">
        <f t="shared" si="1"/>
        <v>14040.929999999997</v>
      </c>
      <c r="K71" s="158">
        <f t="shared" si="1"/>
        <v>1455.65</v>
      </c>
      <c r="L71" s="158">
        <f t="shared" si="1"/>
        <v>3033.0099999999998</v>
      </c>
      <c r="M71" s="158">
        <f t="shared" si="1"/>
        <v>935.62</v>
      </c>
      <c r="N71" s="158">
        <f t="shared" si="1"/>
        <v>1547.82</v>
      </c>
      <c r="O71" s="208">
        <f t="shared" si="0"/>
        <v>25555.095999999998</v>
      </c>
    </row>
  </sheetData>
  <mergeCells count="8">
    <mergeCell ref="D71:E71"/>
    <mergeCell ref="A2:O2"/>
    <mergeCell ref="K5:L5"/>
    <mergeCell ref="I1:K1"/>
    <mergeCell ref="M5:N5"/>
    <mergeCell ref="H6:I6"/>
    <mergeCell ref="F5:G5"/>
    <mergeCell ref="H5:J5"/>
  </mergeCells>
  <phoneticPr fontId="32" type="noConversion"/>
  <pageMargins left="0.7" right="0.7" top="0.39" bottom="0.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G8" sqref="G8"/>
    </sheetView>
  </sheetViews>
  <sheetFormatPr defaultRowHeight="15"/>
  <sheetData>
    <row r="1" spans="1:15" ht="15.75">
      <c r="A1" s="63" t="s">
        <v>332</v>
      </c>
      <c r="B1" s="63"/>
      <c r="C1" s="63"/>
      <c r="D1" s="63"/>
      <c r="E1" s="63"/>
      <c r="F1" s="63"/>
      <c r="G1" s="63"/>
      <c r="H1" s="63"/>
      <c r="M1" s="228" t="s">
        <v>260</v>
      </c>
      <c r="N1" s="228"/>
    </row>
    <row r="2" spans="1:15" ht="15.75">
      <c r="A2" s="66"/>
      <c r="B2" s="67"/>
      <c r="M2" s="64"/>
      <c r="N2" s="64"/>
      <c r="O2" s="65"/>
    </row>
    <row r="3" spans="1:15" ht="15.75">
      <c r="A3" s="68" t="s">
        <v>261</v>
      </c>
      <c r="B3" s="69"/>
      <c r="C3" s="69"/>
      <c r="D3" s="62"/>
      <c r="E3" s="69"/>
      <c r="F3" s="69"/>
      <c r="G3" s="61"/>
      <c r="H3" s="61"/>
      <c r="I3" s="61"/>
      <c r="J3" s="61"/>
      <c r="K3" s="60"/>
      <c r="L3" s="60"/>
      <c r="M3" s="229" t="s">
        <v>226</v>
      </c>
      <c r="N3" s="230"/>
      <c r="O3" s="70"/>
    </row>
    <row r="4" spans="1:15" ht="15.75">
      <c r="A4" s="224" t="s">
        <v>0</v>
      </c>
      <c r="B4" s="225" t="s">
        <v>1</v>
      </c>
      <c r="C4" s="227" t="s">
        <v>2</v>
      </c>
      <c r="D4" s="227" t="s">
        <v>3</v>
      </c>
      <c r="E4" s="224" t="s">
        <v>262</v>
      </c>
      <c r="F4" s="224" t="s">
        <v>263</v>
      </c>
      <c r="G4" s="231" t="s">
        <v>264</v>
      </c>
      <c r="H4" s="231"/>
      <c r="I4" s="231"/>
      <c r="J4" s="231"/>
      <c r="K4" s="231"/>
      <c r="L4" s="231"/>
      <c r="M4" s="231"/>
      <c r="N4" s="231"/>
      <c r="O4" s="231"/>
    </row>
    <row r="5" spans="1:15" ht="15.75">
      <c r="A5" s="224"/>
      <c r="B5" s="226"/>
      <c r="C5" s="227"/>
      <c r="D5" s="227"/>
      <c r="E5" s="224"/>
      <c r="F5" s="224"/>
      <c r="G5" s="232" t="s">
        <v>6</v>
      </c>
      <c r="H5" s="232"/>
      <c r="I5" s="232"/>
      <c r="J5" s="232"/>
      <c r="K5" s="59"/>
      <c r="L5" s="59"/>
      <c r="M5" s="59"/>
      <c r="N5" s="232" t="s">
        <v>7</v>
      </c>
      <c r="O5" s="232"/>
    </row>
    <row r="6" spans="1:15" ht="48">
      <c r="A6" s="71"/>
      <c r="B6" s="72"/>
      <c r="C6" s="72"/>
      <c r="D6" s="73"/>
      <c r="E6" s="71"/>
      <c r="F6" s="71"/>
      <c r="G6" s="74" t="s">
        <v>8</v>
      </c>
      <c r="H6" s="74" t="s">
        <v>9</v>
      </c>
      <c r="I6" s="74" t="s">
        <v>10</v>
      </c>
      <c r="J6" s="74" t="s">
        <v>11</v>
      </c>
      <c r="K6" s="74" t="s">
        <v>293</v>
      </c>
      <c r="L6" s="74" t="s">
        <v>13</v>
      </c>
      <c r="M6" s="74" t="s">
        <v>14</v>
      </c>
      <c r="N6" s="74" t="s">
        <v>15</v>
      </c>
      <c r="O6" s="74" t="s">
        <v>16</v>
      </c>
    </row>
    <row r="7" spans="1:15" ht="25.5">
      <c r="A7" s="80">
        <v>1</v>
      </c>
      <c r="B7" s="81" t="s">
        <v>265</v>
      </c>
      <c r="C7" s="81" t="s">
        <v>109</v>
      </c>
      <c r="D7" s="82" t="s">
        <v>134</v>
      </c>
      <c r="E7" s="81">
        <v>1994</v>
      </c>
      <c r="F7" s="81" t="s">
        <v>266</v>
      </c>
      <c r="G7" s="83">
        <v>9.9700000000000006</v>
      </c>
      <c r="H7" s="83">
        <v>17.510000000000002</v>
      </c>
      <c r="I7" s="84">
        <v>1014.77</v>
      </c>
      <c r="J7" s="85">
        <f>SUM(G7:I7)</f>
        <v>1042.25</v>
      </c>
      <c r="K7" s="84">
        <v>2.93</v>
      </c>
      <c r="L7" s="84">
        <v>362.68</v>
      </c>
      <c r="M7" s="84">
        <v>1397.89</v>
      </c>
      <c r="N7" s="84">
        <v>60.14</v>
      </c>
      <c r="O7" s="84">
        <v>908.33</v>
      </c>
    </row>
    <row r="8" spans="1:15">
      <c r="A8" s="75"/>
      <c r="B8" s="76"/>
      <c r="C8" s="76"/>
      <c r="D8" s="77"/>
      <c r="E8" s="76"/>
      <c r="F8" s="76"/>
      <c r="G8" s="78"/>
      <c r="H8" s="78"/>
      <c r="I8" s="79"/>
      <c r="J8" s="79"/>
      <c r="K8" s="79"/>
      <c r="L8" s="79"/>
      <c r="M8" s="79"/>
      <c r="N8" s="79"/>
      <c r="O8" s="79"/>
    </row>
    <row r="9" spans="1:15">
      <c r="A9" s="75"/>
      <c r="B9" s="76"/>
      <c r="C9" s="76"/>
      <c r="D9" s="77"/>
      <c r="E9" s="76"/>
      <c r="F9" s="76"/>
      <c r="G9" s="78"/>
      <c r="H9" s="78"/>
      <c r="I9" s="78"/>
      <c r="J9" s="79"/>
      <c r="K9" s="79"/>
      <c r="L9" s="79"/>
      <c r="M9" s="79"/>
      <c r="N9" s="78"/>
      <c r="O9" s="78"/>
    </row>
  </sheetData>
  <mergeCells count="11">
    <mergeCell ref="A4:A5"/>
    <mergeCell ref="B4:B5"/>
    <mergeCell ref="C4:C5"/>
    <mergeCell ref="D4:D5"/>
    <mergeCell ref="M1:N1"/>
    <mergeCell ref="M3:N3"/>
    <mergeCell ref="E4:E5"/>
    <mergeCell ref="F4:F5"/>
    <mergeCell ref="G4:O4"/>
    <mergeCell ref="G5:J5"/>
    <mergeCell ref="N5:O5"/>
  </mergeCells>
  <phoneticPr fontId="32" type="noConversion"/>
  <pageMargins left="0.28999999999999998" right="0.2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E3" sqref="E3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86" t="s">
        <v>333</v>
      </c>
      <c r="D1" s="90"/>
    </row>
    <row r="2" spans="1:8" ht="15.75">
      <c r="F2" s="234" t="s">
        <v>181</v>
      </c>
      <c r="G2" s="234"/>
      <c r="H2" s="234"/>
    </row>
    <row r="4" spans="1:8" ht="45">
      <c r="A4" s="87" t="s">
        <v>182</v>
      </c>
      <c r="B4" s="87" t="s">
        <v>267</v>
      </c>
      <c r="C4" s="87" t="s">
        <v>268</v>
      </c>
      <c r="D4" s="87" t="s">
        <v>187</v>
      </c>
      <c r="E4" s="233" t="s">
        <v>189</v>
      </c>
      <c r="F4" s="233"/>
      <c r="G4" s="233"/>
    </row>
    <row r="5" spans="1:8">
      <c r="A5" s="87"/>
      <c r="B5" s="87"/>
      <c r="C5" s="87"/>
      <c r="D5" s="87"/>
      <c r="E5" s="87" t="s">
        <v>269</v>
      </c>
      <c r="F5" s="87" t="s">
        <v>193</v>
      </c>
      <c r="G5" s="87" t="s">
        <v>11</v>
      </c>
    </row>
    <row r="6" spans="1:8">
      <c r="A6" s="88" t="s">
        <v>270</v>
      </c>
      <c r="B6" s="88" t="s">
        <v>271</v>
      </c>
      <c r="C6" s="89"/>
      <c r="D6" s="88" t="s">
        <v>272</v>
      </c>
      <c r="E6" s="88" t="s">
        <v>273</v>
      </c>
      <c r="F6" s="88" t="s">
        <v>274</v>
      </c>
      <c r="G6" s="88" t="s">
        <v>275</v>
      </c>
    </row>
    <row r="7" spans="1:8">
      <c r="A7" s="88">
        <v>1</v>
      </c>
      <c r="B7" s="87" t="s">
        <v>265</v>
      </c>
      <c r="C7" s="89">
        <v>1989</v>
      </c>
      <c r="D7" s="88">
        <v>100</v>
      </c>
      <c r="E7" s="88">
        <v>3214</v>
      </c>
      <c r="F7" s="88">
        <v>1433</v>
      </c>
      <c r="G7" s="88">
        <v>4647</v>
      </c>
    </row>
    <row r="8" spans="1:8">
      <c r="A8" s="88"/>
      <c r="B8" s="88"/>
      <c r="C8" s="89"/>
      <c r="D8" s="88"/>
      <c r="E8" s="88"/>
      <c r="F8" s="88"/>
      <c r="G8" s="88"/>
    </row>
  </sheetData>
  <mergeCells count="2">
    <mergeCell ref="E4:G4"/>
    <mergeCell ref="F2:H2"/>
  </mergeCells>
  <phoneticPr fontId="32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I5" sqref="I5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1" spans="1:7">
      <c r="A1" s="91"/>
      <c r="B1" s="91"/>
      <c r="C1" s="91"/>
      <c r="D1" s="91"/>
      <c r="E1" s="91"/>
      <c r="F1" s="91"/>
      <c r="G1" s="92" t="s">
        <v>292</v>
      </c>
    </row>
    <row r="2" spans="1:7" ht="15.75">
      <c r="A2" s="93"/>
      <c r="B2" s="94" t="s">
        <v>334</v>
      </c>
      <c r="C2" s="93"/>
      <c r="D2" s="93"/>
      <c r="E2" s="93"/>
      <c r="F2" s="93"/>
      <c r="G2" s="93"/>
    </row>
    <row r="3" spans="1:7" ht="15.75">
      <c r="A3" s="95" t="s">
        <v>276</v>
      </c>
      <c r="B3" s="96"/>
      <c r="C3" s="97"/>
      <c r="D3" s="97"/>
      <c r="E3" s="98"/>
      <c r="F3" s="98"/>
      <c r="G3" s="98"/>
    </row>
    <row r="4" spans="1:7" ht="15.75">
      <c r="A4" s="95"/>
      <c r="B4" s="96"/>
      <c r="C4" s="97"/>
      <c r="D4" s="97"/>
      <c r="E4" s="98"/>
      <c r="F4" s="98"/>
      <c r="G4" s="98"/>
    </row>
    <row r="5" spans="1:7" ht="30">
      <c r="A5" s="99" t="s">
        <v>277</v>
      </c>
      <c r="B5" s="99" t="s">
        <v>267</v>
      </c>
      <c r="C5" s="99" t="s">
        <v>278</v>
      </c>
      <c r="D5" s="100" t="s">
        <v>279</v>
      </c>
      <c r="E5" s="101" t="s">
        <v>231</v>
      </c>
      <c r="F5" s="101" t="s">
        <v>232</v>
      </c>
      <c r="G5" s="101" t="s">
        <v>280</v>
      </c>
    </row>
    <row r="6" spans="1:7">
      <c r="A6" s="99"/>
      <c r="B6" s="99"/>
      <c r="C6" s="235" t="s">
        <v>226</v>
      </c>
      <c r="D6" s="235"/>
      <c r="E6" s="99" t="s">
        <v>281</v>
      </c>
      <c r="F6" s="99" t="s">
        <v>281</v>
      </c>
      <c r="G6" s="102"/>
    </row>
    <row r="7" spans="1:7">
      <c r="A7" s="44" t="s">
        <v>194</v>
      </c>
      <c r="B7" s="44" t="s">
        <v>195</v>
      </c>
      <c r="C7" s="44" t="s">
        <v>196</v>
      </c>
      <c r="D7" s="44">
        <v>4</v>
      </c>
      <c r="E7" s="44">
        <v>5</v>
      </c>
      <c r="F7" s="44">
        <v>6</v>
      </c>
      <c r="G7" s="44" t="s">
        <v>294</v>
      </c>
    </row>
    <row r="8" spans="1:7" ht="54">
      <c r="A8" s="103">
        <v>1</v>
      </c>
      <c r="B8" s="104" t="s">
        <v>282</v>
      </c>
      <c r="C8" s="105">
        <v>67.930000000000007</v>
      </c>
      <c r="D8" s="105">
        <v>1055.55</v>
      </c>
      <c r="E8" s="106">
        <v>200</v>
      </c>
      <c r="F8" s="107">
        <v>116.48</v>
      </c>
      <c r="G8" s="108">
        <f>C8+D8+F8</f>
        <v>1239.96</v>
      </c>
    </row>
    <row r="9" spans="1:7" ht="15.75">
      <c r="A9" s="99"/>
      <c r="B9" s="99" t="s">
        <v>11</v>
      </c>
      <c r="C9" s="109">
        <v>67.930000000000007</v>
      </c>
      <c r="D9" s="105">
        <v>1055.55</v>
      </c>
      <c r="E9" s="109">
        <v>200</v>
      </c>
      <c r="F9" s="109">
        <v>116.48</v>
      </c>
      <c r="G9" s="110">
        <v>1239.96</v>
      </c>
    </row>
  </sheetData>
  <mergeCells count="1">
    <mergeCell ref="C6:D6"/>
  </mergeCells>
  <phoneticPr fontId="32" type="noConversion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"/>
  <sheetViews>
    <sheetView topLeftCell="D1" workbookViewId="0">
      <selection activeCell="M12" sqref="M12"/>
    </sheetView>
  </sheetViews>
  <sheetFormatPr defaultRowHeight="15"/>
  <sheetData>
    <row r="1" spans="1:23">
      <c r="A1" s="236" t="s">
        <v>337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</row>
    <row r="2" spans="1:23" ht="79.5">
      <c r="A2" s="126" t="s">
        <v>298</v>
      </c>
      <c r="B2" s="126" t="s">
        <v>299</v>
      </c>
      <c r="C2" s="126" t="s">
        <v>2</v>
      </c>
      <c r="D2" s="127" t="s">
        <v>3</v>
      </c>
      <c r="E2" s="126" t="s">
        <v>184</v>
      </c>
      <c r="F2" s="126" t="s">
        <v>300</v>
      </c>
      <c r="G2" s="126" t="s">
        <v>301</v>
      </c>
      <c r="H2" s="126" t="s">
        <v>302</v>
      </c>
      <c r="I2" s="126" t="s">
        <v>303</v>
      </c>
      <c r="J2" s="126" t="s">
        <v>304</v>
      </c>
      <c r="K2" s="126" t="s">
        <v>305</v>
      </c>
      <c r="L2" s="126" t="s">
        <v>306</v>
      </c>
      <c r="M2" s="126" t="s">
        <v>307</v>
      </c>
      <c r="N2" s="126" t="s">
        <v>308</v>
      </c>
      <c r="O2" s="126" t="s">
        <v>309</v>
      </c>
      <c r="P2" s="126" t="s">
        <v>310</v>
      </c>
      <c r="Q2" s="126" t="s">
        <v>311</v>
      </c>
      <c r="R2" s="126" t="s">
        <v>312</v>
      </c>
      <c r="S2" s="126" t="s">
        <v>313</v>
      </c>
      <c r="T2" s="126" t="s">
        <v>314</v>
      </c>
      <c r="U2" s="126" t="s">
        <v>315</v>
      </c>
      <c r="V2" s="126" t="s">
        <v>316</v>
      </c>
      <c r="W2" s="126" t="s">
        <v>317</v>
      </c>
    </row>
    <row r="3" spans="1:23" ht="30">
      <c r="A3" s="59">
        <v>1</v>
      </c>
      <c r="B3" s="59" t="s">
        <v>265</v>
      </c>
      <c r="C3" s="128" t="s">
        <v>109</v>
      </c>
      <c r="D3" s="128" t="s">
        <v>134</v>
      </c>
      <c r="E3" s="81" t="s">
        <v>266</v>
      </c>
      <c r="F3" s="59">
        <v>159.88999999999999</v>
      </c>
      <c r="G3" s="59">
        <v>9.9700000000000006</v>
      </c>
      <c r="H3" s="59">
        <v>182.66</v>
      </c>
      <c r="I3" s="59">
        <v>0</v>
      </c>
      <c r="J3" s="59">
        <v>14.4</v>
      </c>
      <c r="K3" s="59">
        <v>391.96</v>
      </c>
      <c r="L3" s="59">
        <v>114.16</v>
      </c>
      <c r="M3" s="59">
        <v>3.46</v>
      </c>
      <c r="N3" s="59">
        <v>0</v>
      </c>
      <c r="O3" s="59">
        <v>0</v>
      </c>
      <c r="P3" s="59">
        <v>0</v>
      </c>
      <c r="Q3" s="59">
        <v>1.81</v>
      </c>
      <c r="R3" s="59">
        <v>0</v>
      </c>
      <c r="S3" s="59">
        <v>17.510000000000002</v>
      </c>
      <c r="T3" s="59">
        <v>0.37</v>
      </c>
      <c r="U3" s="59">
        <v>0</v>
      </c>
      <c r="V3" s="59">
        <v>146.06</v>
      </c>
      <c r="W3" s="59">
        <f>SUM(F3:V3)</f>
        <v>1042.2499999999998</v>
      </c>
    </row>
  </sheetData>
  <mergeCells count="1">
    <mergeCell ref="A1:W1"/>
  </mergeCells>
  <pageMargins left="0.7" right="0.7" top="0.75" bottom="0.75" header="0.3" footer="0.3"/>
  <pageSetup paperSize="9" scale="6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67"/>
  <sheetViews>
    <sheetView tabSelected="1" zoomScale="85" zoomScaleNormal="85" workbookViewId="0">
      <pane ySplit="2" topLeftCell="A60" activePane="bottomLeft" state="frozen"/>
      <selection pane="bottomLeft" activeCell="K64" sqref="K64"/>
    </sheetView>
  </sheetViews>
  <sheetFormatPr defaultRowHeight="15"/>
  <sheetData>
    <row r="1" spans="1:23">
      <c r="A1" s="236" t="s">
        <v>336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</row>
    <row r="2" spans="1:23" ht="79.5">
      <c r="A2" s="126" t="s">
        <v>298</v>
      </c>
      <c r="B2" s="126" t="s">
        <v>299</v>
      </c>
      <c r="C2" s="126" t="s">
        <v>2</v>
      </c>
      <c r="D2" s="127" t="s">
        <v>3</v>
      </c>
      <c r="E2" s="126" t="s">
        <v>184</v>
      </c>
      <c r="F2" s="126" t="s">
        <v>300</v>
      </c>
      <c r="G2" s="126" t="s">
        <v>301</v>
      </c>
      <c r="H2" s="126" t="s">
        <v>302</v>
      </c>
      <c r="I2" s="126" t="s">
        <v>303</v>
      </c>
      <c r="J2" s="126" t="s">
        <v>304</v>
      </c>
      <c r="K2" s="126" t="s">
        <v>305</v>
      </c>
      <c r="L2" s="126" t="s">
        <v>306</v>
      </c>
      <c r="M2" s="126" t="s">
        <v>307</v>
      </c>
      <c r="N2" s="126" t="s">
        <v>308</v>
      </c>
      <c r="O2" s="126" t="s">
        <v>309</v>
      </c>
      <c r="P2" s="126" t="s">
        <v>310</v>
      </c>
      <c r="Q2" s="126" t="s">
        <v>311</v>
      </c>
      <c r="R2" s="126" t="s">
        <v>312</v>
      </c>
      <c r="S2" s="126" t="s">
        <v>313</v>
      </c>
      <c r="T2" s="126" t="s">
        <v>314</v>
      </c>
      <c r="U2" s="126" t="s">
        <v>315</v>
      </c>
      <c r="V2" s="126" t="s">
        <v>316</v>
      </c>
      <c r="W2" s="126" t="s">
        <v>317</v>
      </c>
    </row>
    <row r="3" spans="1:23">
      <c r="A3" s="59">
        <v>1</v>
      </c>
      <c r="B3" s="3" t="s">
        <v>17</v>
      </c>
      <c r="C3" s="3" t="s">
        <v>18</v>
      </c>
      <c r="D3" s="2" t="s">
        <v>19</v>
      </c>
      <c r="E3" s="18" t="s">
        <v>20</v>
      </c>
      <c r="F3" s="59">
        <v>0</v>
      </c>
      <c r="G3" s="59">
        <v>0</v>
      </c>
      <c r="H3" s="59">
        <v>0</v>
      </c>
      <c r="I3" s="59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0</v>
      </c>
      <c r="V3" s="59">
        <v>0</v>
      </c>
      <c r="W3" s="59">
        <f>SUM(F3:V3)</f>
        <v>0</v>
      </c>
    </row>
    <row r="4" spans="1:23" ht="33.75">
      <c r="A4" s="59">
        <v>2</v>
      </c>
      <c r="B4" s="3" t="s">
        <v>21</v>
      </c>
      <c r="C4" s="3" t="s">
        <v>22</v>
      </c>
      <c r="D4" s="2" t="s">
        <v>8</v>
      </c>
      <c r="E4" s="18" t="s">
        <v>20</v>
      </c>
      <c r="F4" s="59">
        <v>0</v>
      </c>
      <c r="G4" s="59">
        <v>812.53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f>SUM(F4:V4)</f>
        <v>812.53</v>
      </c>
    </row>
    <row r="5" spans="1:23" ht="22.5">
      <c r="A5" s="59">
        <v>3</v>
      </c>
      <c r="B5" s="3" t="s">
        <v>23</v>
      </c>
      <c r="C5" s="3" t="s">
        <v>24</v>
      </c>
      <c r="D5" s="2" t="s">
        <v>25</v>
      </c>
      <c r="E5" s="18" t="s">
        <v>26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810.26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f t="shared" ref="W5:W63" si="0">SUM(F5:V5)</f>
        <v>810.26</v>
      </c>
    </row>
    <row r="6" spans="1:23" ht="22.5">
      <c r="A6" s="59">
        <v>4</v>
      </c>
      <c r="B6" s="3" t="s">
        <v>27</v>
      </c>
      <c r="C6" s="3" t="s">
        <v>28</v>
      </c>
      <c r="D6" s="2" t="s">
        <v>8</v>
      </c>
      <c r="E6" s="18" t="s">
        <v>29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f t="shared" si="0"/>
        <v>0</v>
      </c>
    </row>
    <row r="7" spans="1:23" ht="33.75">
      <c r="A7" s="59">
        <v>5</v>
      </c>
      <c r="B7" s="3" t="s">
        <v>30</v>
      </c>
      <c r="C7" s="3" t="s">
        <v>28</v>
      </c>
      <c r="D7" s="2" t="s">
        <v>8</v>
      </c>
      <c r="E7" s="18" t="s">
        <v>31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f t="shared" si="0"/>
        <v>0</v>
      </c>
    </row>
    <row r="8" spans="1:23" ht="33.75">
      <c r="A8" s="59">
        <v>6</v>
      </c>
      <c r="B8" s="3" t="s">
        <v>32</v>
      </c>
      <c r="C8" s="3" t="s">
        <v>33</v>
      </c>
      <c r="D8" s="2" t="s">
        <v>8</v>
      </c>
      <c r="E8" s="18" t="s">
        <v>34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f t="shared" si="0"/>
        <v>0</v>
      </c>
    </row>
    <row r="9" spans="1:23" ht="45">
      <c r="A9" s="59">
        <v>7</v>
      </c>
      <c r="B9" s="3" t="s">
        <v>35</v>
      </c>
      <c r="C9" s="3" t="s">
        <v>33</v>
      </c>
      <c r="D9" s="2" t="s">
        <v>8</v>
      </c>
      <c r="E9" s="18" t="s">
        <v>36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f t="shared" si="0"/>
        <v>0</v>
      </c>
    </row>
    <row r="10" spans="1:23" ht="45">
      <c r="A10" s="59">
        <v>8</v>
      </c>
      <c r="B10" s="3" t="s">
        <v>37</v>
      </c>
      <c r="C10" s="3" t="s">
        <v>33</v>
      </c>
      <c r="D10" s="2" t="s">
        <v>38</v>
      </c>
      <c r="E10" s="18" t="s">
        <v>39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750.29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929.81</v>
      </c>
      <c r="T10" s="59">
        <v>0</v>
      </c>
      <c r="U10" s="59">
        <v>0</v>
      </c>
      <c r="V10" s="59">
        <v>0</v>
      </c>
      <c r="W10" s="59">
        <f t="shared" si="0"/>
        <v>1680.1</v>
      </c>
    </row>
    <row r="11" spans="1:23" ht="33.75">
      <c r="A11" s="59">
        <v>9</v>
      </c>
      <c r="B11" s="3" t="s">
        <v>40</v>
      </c>
      <c r="C11" s="3" t="s">
        <v>41</v>
      </c>
      <c r="D11" s="2" t="s">
        <v>42</v>
      </c>
      <c r="E11" s="18" t="s">
        <v>20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f t="shared" si="0"/>
        <v>0</v>
      </c>
    </row>
    <row r="12" spans="1:23" ht="45">
      <c r="A12" s="59">
        <v>10</v>
      </c>
      <c r="B12" s="3" t="s">
        <v>43</v>
      </c>
      <c r="C12" s="3" t="s">
        <v>33</v>
      </c>
      <c r="D12" s="2" t="s">
        <v>44</v>
      </c>
      <c r="E12" s="18" t="s">
        <v>45</v>
      </c>
      <c r="F12" s="59">
        <v>0</v>
      </c>
      <c r="G12" s="59">
        <v>0</v>
      </c>
      <c r="H12" s="59">
        <v>0</v>
      </c>
      <c r="I12" s="59">
        <v>1.9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f t="shared" si="0"/>
        <v>1.9</v>
      </c>
    </row>
    <row r="13" spans="1:23" ht="33.75">
      <c r="A13" s="59">
        <v>11</v>
      </c>
      <c r="B13" s="3" t="s">
        <v>46</v>
      </c>
      <c r="C13" s="3" t="s">
        <v>47</v>
      </c>
      <c r="D13" s="2" t="s">
        <v>8</v>
      </c>
      <c r="E13" s="18" t="s">
        <v>48</v>
      </c>
      <c r="F13" s="59">
        <v>0</v>
      </c>
      <c r="G13" s="59">
        <v>1003.26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f t="shared" si="0"/>
        <v>1003.26</v>
      </c>
    </row>
    <row r="14" spans="1:23" ht="56.25">
      <c r="A14" s="59">
        <v>12</v>
      </c>
      <c r="B14" s="3" t="s">
        <v>49</v>
      </c>
      <c r="C14" s="3" t="s">
        <v>47</v>
      </c>
      <c r="D14" s="2" t="s">
        <v>8</v>
      </c>
      <c r="E14" s="18" t="s">
        <v>50</v>
      </c>
      <c r="F14" s="59">
        <v>0</v>
      </c>
      <c r="G14" s="59">
        <v>1483.28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f t="shared" si="0"/>
        <v>1483.28</v>
      </c>
    </row>
    <row r="15" spans="1:23" ht="56.25">
      <c r="A15" s="59">
        <v>13</v>
      </c>
      <c r="B15" s="3" t="s">
        <v>53</v>
      </c>
      <c r="C15" s="3" t="s">
        <v>54</v>
      </c>
      <c r="D15" s="2" t="s">
        <v>8</v>
      </c>
      <c r="E15" s="18" t="s">
        <v>52</v>
      </c>
      <c r="F15" s="59">
        <v>0</v>
      </c>
      <c r="G15" s="59">
        <v>1.27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f t="shared" si="0"/>
        <v>1.27</v>
      </c>
    </row>
    <row r="16" spans="1:23" ht="56.25">
      <c r="A16" s="59">
        <v>14</v>
      </c>
      <c r="B16" s="3" t="s">
        <v>55</v>
      </c>
      <c r="C16" s="3" t="s">
        <v>47</v>
      </c>
      <c r="D16" s="2" t="s">
        <v>8</v>
      </c>
      <c r="E16" s="18" t="s">
        <v>56</v>
      </c>
      <c r="F16" s="59">
        <v>0</v>
      </c>
      <c r="G16" s="59">
        <v>589.79999999999995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f t="shared" si="0"/>
        <v>589.79999999999995</v>
      </c>
    </row>
    <row r="17" spans="1:23" ht="67.5">
      <c r="A17" s="59">
        <v>15</v>
      </c>
      <c r="B17" s="3" t="s">
        <v>57</v>
      </c>
      <c r="C17" s="3" t="s">
        <v>58</v>
      </c>
      <c r="D17" s="2" t="s">
        <v>8</v>
      </c>
      <c r="E17" s="18" t="s">
        <v>59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f t="shared" si="0"/>
        <v>0</v>
      </c>
    </row>
    <row r="18" spans="1:23" ht="56.25">
      <c r="A18" s="59">
        <v>16</v>
      </c>
      <c r="B18" s="3" t="s">
        <v>60</v>
      </c>
      <c r="C18" s="3" t="s">
        <v>61</v>
      </c>
      <c r="D18" s="2" t="s">
        <v>8</v>
      </c>
      <c r="E18" s="18" t="s">
        <v>26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f t="shared" si="0"/>
        <v>0</v>
      </c>
    </row>
    <row r="19" spans="1:23" ht="56.25">
      <c r="A19" s="59">
        <v>17</v>
      </c>
      <c r="B19" s="3" t="s">
        <v>62</v>
      </c>
      <c r="C19" s="3" t="s">
        <v>63</v>
      </c>
      <c r="D19" s="2" t="s">
        <v>8</v>
      </c>
      <c r="E19" s="18" t="s">
        <v>26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f t="shared" si="0"/>
        <v>0</v>
      </c>
    </row>
    <row r="20" spans="1:23" ht="67.5">
      <c r="A20" s="59">
        <v>18</v>
      </c>
      <c r="B20" s="3" t="s">
        <v>64</v>
      </c>
      <c r="C20" s="3" t="s">
        <v>65</v>
      </c>
      <c r="D20" s="2" t="s">
        <v>8</v>
      </c>
      <c r="E20" s="18" t="s">
        <v>66</v>
      </c>
      <c r="F20" s="59">
        <v>0</v>
      </c>
      <c r="G20" s="59">
        <v>8.75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f t="shared" si="0"/>
        <v>8.75</v>
      </c>
    </row>
    <row r="21" spans="1:23" ht="45">
      <c r="A21" s="59">
        <v>19</v>
      </c>
      <c r="B21" s="3" t="s">
        <v>67</v>
      </c>
      <c r="C21" s="3" t="s">
        <v>68</v>
      </c>
      <c r="D21" s="2" t="s">
        <v>8</v>
      </c>
      <c r="E21" s="18" t="s">
        <v>69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f t="shared" si="0"/>
        <v>0</v>
      </c>
    </row>
    <row r="22" spans="1:23" ht="45">
      <c r="A22" s="59">
        <v>20</v>
      </c>
      <c r="B22" s="3" t="s">
        <v>70</v>
      </c>
      <c r="C22" s="3" t="s">
        <v>68</v>
      </c>
      <c r="D22" s="2" t="s">
        <v>8</v>
      </c>
      <c r="E22" s="18" t="s">
        <v>71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f t="shared" si="0"/>
        <v>0</v>
      </c>
    </row>
    <row r="23" spans="1:23" ht="33.75">
      <c r="A23" s="59">
        <v>21</v>
      </c>
      <c r="B23" s="3" t="s">
        <v>72</v>
      </c>
      <c r="C23" s="3" t="s">
        <v>73</v>
      </c>
      <c r="D23" s="2" t="s">
        <v>8</v>
      </c>
      <c r="E23" s="18" t="s">
        <v>74</v>
      </c>
      <c r="F23" s="59">
        <v>0</v>
      </c>
      <c r="G23" s="59">
        <v>266.89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f t="shared" si="0"/>
        <v>266.89</v>
      </c>
    </row>
    <row r="24" spans="1:23" ht="45">
      <c r="A24" s="59">
        <v>22</v>
      </c>
      <c r="B24" s="3" t="s">
        <v>75</v>
      </c>
      <c r="C24" s="3" t="s">
        <v>76</v>
      </c>
      <c r="D24" s="2" t="s">
        <v>8</v>
      </c>
      <c r="E24" s="18" t="s">
        <v>77</v>
      </c>
      <c r="F24" s="59">
        <v>0</v>
      </c>
      <c r="G24" s="59">
        <v>31.3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f t="shared" si="0"/>
        <v>31.3</v>
      </c>
    </row>
    <row r="25" spans="1:23" ht="33.75">
      <c r="A25" s="59">
        <v>23</v>
      </c>
      <c r="B25" s="3" t="s">
        <v>78</v>
      </c>
      <c r="C25" s="3" t="s">
        <v>79</v>
      </c>
      <c r="D25" s="2" t="s">
        <v>8</v>
      </c>
      <c r="E25" s="18" t="s">
        <v>36</v>
      </c>
      <c r="F25" s="59">
        <v>0</v>
      </c>
      <c r="G25" s="59">
        <v>170.86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f t="shared" si="0"/>
        <v>170.86</v>
      </c>
    </row>
    <row r="26" spans="1:23" ht="33.75">
      <c r="A26" s="59">
        <v>24</v>
      </c>
      <c r="B26" s="3" t="s">
        <v>80</v>
      </c>
      <c r="C26" s="3" t="s">
        <v>73</v>
      </c>
      <c r="D26" s="2" t="s">
        <v>8</v>
      </c>
      <c r="E26" s="18" t="s">
        <v>81</v>
      </c>
      <c r="F26" s="59">
        <v>0</v>
      </c>
      <c r="G26" s="59">
        <v>973.35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f t="shared" si="0"/>
        <v>973.35</v>
      </c>
    </row>
    <row r="27" spans="1:23" ht="22.5">
      <c r="A27" s="59">
        <v>25</v>
      </c>
      <c r="B27" s="3" t="s">
        <v>82</v>
      </c>
      <c r="C27" s="3" t="s">
        <v>83</v>
      </c>
      <c r="D27" s="2" t="s">
        <v>8</v>
      </c>
      <c r="E27" s="18" t="s">
        <v>34</v>
      </c>
      <c r="F27" s="59">
        <v>0</v>
      </c>
      <c r="G27" s="59">
        <v>134.99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f t="shared" si="0"/>
        <v>134.99</v>
      </c>
    </row>
    <row r="28" spans="1:23" ht="45">
      <c r="A28" s="59">
        <v>26</v>
      </c>
      <c r="B28" s="3" t="s">
        <v>84</v>
      </c>
      <c r="C28" s="3" t="s">
        <v>85</v>
      </c>
      <c r="D28" s="2" t="s">
        <v>8</v>
      </c>
      <c r="E28" s="18" t="s">
        <v>86</v>
      </c>
      <c r="F28" s="59">
        <v>0</v>
      </c>
      <c r="G28" s="59">
        <v>156.94999999999999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f t="shared" si="0"/>
        <v>156.94999999999999</v>
      </c>
    </row>
    <row r="29" spans="1:23" ht="33.75">
      <c r="A29" s="59">
        <v>27</v>
      </c>
      <c r="B29" s="3" t="s">
        <v>87</v>
      </c>
      <c r="C29" s="3" t="s">
        <v>51</v>
      </c>
      <c r="D29" s="2" t="s">
        <v>8</v>
      </c>
      <c r="E29" s="18" t="s">
        <v>88</v>
      </c>
      <c r="F29" s="59">
        <v>0</v>
      </c>
      <c r="G29" s="59">
        <v>1742.52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f t="shared" si="0"/>
        <v>1742.52</v>
      </c>
    </row>
    <row r="30" spans="1:23" ht="45">
      <c r="A30" s="59">
        <v>28</v>
      </c>
      <c r="B30" s="3" t="s">
        <v>89</v>
      </c>
      <c r="C30" s="3" t="s">
        <v>51</v>
      </c>
      <c r="D30" s="2" t="s">
        <v>8</v>
      </c>
      <c r="E30" s="18" t="s">
        <v>52</v>
      </c>
      <c r="F30" s="59">
        <v>0</v>
      </c>
      <c r="G30" s="59">
        <v>0.17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f t="shared" si="0"/>
        <v>0.17</v>
      </c>
    </row>
    <row r="31" spans="1:23" ht="33.75">
      <c r="A31" s="59">
        <v>29</v>
      </c>
      <c r="B31" s="3" t="s">
        <v>90</v>
      </c>
      <c r="C31" s="3" t="s">
        <v>91</v>
      </c>
      <c r="D31" s="2" t="s">
        <v>8</v>
      </c>
      <c r="E31" s="18" t="s">
        <v>34</v>
      </c>
      <c r="F31" s="59">
        <v>0</v>
      </c>
      <c r="G31" s="59">
        <v>821.06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f t="shared" si="0"/>
        <v>821.06</v>
      </c>
    </row>
    <row r="32" spans="1:23" ht="45">
      <c r="A32" s="59">
        <v>30</v>
      </c>
      <c r="B32" s="3" t="s">
        <v>92</v>
      </c>
      <c r="C32" s="3" t="s">
        <v>54</v>
      </c>
      <c r="D32" s="2" t="s">
        <v>8</v>
      </c>
      <c r="E32" s="18" t="s">
        <v>93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f t="shared" si="0"/>
        <v>0</v>
      </c>
    </row>
    <row r="33" spans="1:23" ht="33.75">
      <c r="A33" s="59">
        <v>31</v>
      </c>
      <c r="B33" s="3" t="s">
        <v>94</v>
      </c>
      <c r="C33" s="3" t="s">
        <v>95</v>
      </c>
      <c r="D33" s="2" t="s">
        <v>8</v>
      </c>
      <c r="E33" s="18" t="s">
        <v>88</v>
      </c>
      <c r="F33" s="59">
        <v>0</v>
      </c>
      <c r="G33" s="59">
        <v>1064.54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f t="shared" si="0"/>
        <v>1064.54</v>
      </c>
    </row>
    <row r="34" spans="1:23" ht="45">
      <c r="A34" s="59">
        <v>32</v>
      </c>
      <c r="B34" s="4" t="s">
        <v>96</v>
      </c>
      <c r="C34" s="4" t="s">
        <v>97</v>
      </c>
      <c r="D34" s="145" t="s">
        <v>98</v>
      </c>
      <c r="E34" s="1" t="s">
        <v>99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782.39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f t="shared" si="0"/>
        <v>782.39</v>
      </c>
    </row>
    <row r="35" spans="1:23" ht="67.5">
      <c r="A35" s="59">
        <v>33</v>
      </c>
      <c r="B35" s="4" t="s">
        <v>100</v>
      </c>
      <c r="C35" s="4" t="s">
        <v>101</v>
      </c>
      <c r="D35" s="145" t="s">
        <v>102</v>
      </c>
      <c r="E35" s="1" t="s">
        <v>103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59.83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f t="shared" si="0"/>
        <v>59.83</v>
      </c>
    </row>
    <row r="36" spans="1:23" ht="33.75">
      <c r="A36" s="59">
        <v>34</v>
      </c>
      <c r="B36" s="4" t="s">
        <v>104</v>
      </c>
      <c r="C36" s="4" t="s">
        <v>105</v>
      </c>
      <c r="D36" s="145" t="s">
        <v>106</v>
      </c>
      <c r="E36" s="1" t="s">
        <v>107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f t="shared" si="0"/>
        <v>0</v>
      </c>
    </row>
    <row r="37" spans="1:23" ht="33.75">
      <c r="A37" s="59">
        <v>35</v>
      </c>
      <c r="B37" s="4" t="s">
        <v>108</v>
      </c>
      <c r="C37" s="4" t="s">
        <v>109</v>
      </c>
      <c r="D37" s="145" t="s">
        <v>8</v>
      </c>
      <c r="E37" s="1" t="s">
        <v>110</v>
      </c>
      <c r="F37" s="59">
        <v>0</v>
      </c>
      <c r="G37" s="59">
        <v>15.9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f t="shared" si="0"/>
        <v>15.9</v>
      </c>
    </row>
    <row r="38" spans="1:23" ht="56.25">
      <c r="A38" s="59">
        <v>36</v>
      </c>
      <c r="B38" s="4" t="s">
        <v>111</v>
      </c>
      <c r="C38" s="4" t="s">
        <v>112</v>
      </c>
      <c r="D38" s="145" t="s">
        <v>98</v>
      </c>
      <c r="E38" s="1" t="s">
        <v>113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67.81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f t="shared" si="0"/>
        <v>67.81</v>
      </c>
    </row>
    <row r="39" spans="1:23" ht="56.25">
      <c r="A39" s="59">
        <v>37</v>
      </c>
      <c r="B39" s="4" t="s">
        <v>117</v>
      </c>
      <c r="C39" s="4" t="s">
        <v>118</v>
      </c>
      <c r="D39" s="145" t="s">
        <v>119</v>
      </c>
      <c r="E39" s="1" t="s">
        <v>52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465.4</v>
      </c>
      <c r="U39" s="59">
        <v>0</v>
      </c>
      <c r="V39" s="59">
        <v>0</v>
      </c>
      <c r="W39" s="59">
        <f t="shared" si="0"/>
        <v>465.4</v>
      </c>
    </row>
    <row r="40" spans="1:23" ht="45">
      <c r="A40" s="59">
        <v>38</v>
      </c>
      <c r="B40" s="4" t="s">
        <v>120</v>
      </c>
      <c r="C40" s="4" t="s">
        <v>109</v>
      </c>
      <c r="D40" s="145" t="s">
        <v>8</v>
      </c>
      <c r="E40" s="1" t="s">
        <v>121</v>
      </c>
      <c r="F40" s="59">
        <v>0</v>
      </c>
      <c r="G40" s="59">
        <v>37.29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f t="shared" si="0"/>
        <v>37.29</v>
      </c>
    </row>
    <row r="41" spans="1:23" ht="56.25">
      <c r="A41" s="59">
        <v>39</v>
      </c>
      <c r="B41" s="4" t="s">
        <v>125</v>
      </c>
      <c r="C41" s="4" t="s">
        <v>126</v>
      </c>
      <c r="D41" s="145" t="s">
        <v>98</v>
      </c>
      <c r="E41" s="14" t="s">
        <v>127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89.91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f t="shared" si="0"/>
        <v>89.91</v>
      </c>
    </row>
    <row r="42" spans="1:23" ht="67.5">
      <c r="A42" s="59">
        <v>40</v>
      </c>
      <c r="B42" s="4" t="s">
        <v>128</v>
      </c>
      <c r="C42" s="4" t="s">
        <v>109</v>
      </c>
      <c r="D42" s="145" t="s">
        <v>8</v>
      </c>
      <c r="E42" s="14" t="s">
        <v>36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f t="shared" si="0"/>
        <v>0</v>
      </c>
    </row>
    <row r="43" spans="1:23" ht="45">
      <c r="A43" s="59">
        <v>41</v>
      </c>
      <c r="B43" s="4" t="s">
        <v>129</v>
      </c>
      <c r="C43" s="4" t="s">
        <v>130</v>
      </c>
      <c r="D43" s="145" t="s">
        <v>131</v>
      </c>
      <c r="E43" s="14" t="s">
        <v>26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f t="shared" si="0"/>
        <v>0</v>
      </c>
    </row>
    <row r="44" spans="1:23" ht="45">
      <c r="A44" s="59">
        <v>42</v>
      </c>
      <c r="B44" s="4" t="s">
        <v>135</v>
      </c>
      <c r="C44" s="4" t="s">
        <v>136</v>
      </c>
      <c r="D44" s="145" t="s">
        <v>137</v>
      </c>
      <c r="E44" s="1" t="s">
        <v>138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f t="shared" si="0"/>
        <v>0</v>
      </c>
    </row>
    <row r="45" spans="1:23" ht="67.5">
      <c r="A45" s="59">
        <v>43</v>
      </c>
      <c r="B45" s="4" t="s">
        <v>139</v>
      </c>
      <c r="C45" s="4" t="s">
        <v>124</v>
      </c>
      <c r="D45" s="145" t="s">
        <v>140</v>
      </c>
      <c r="E45" s="1" t="s">
        <v>141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f t="shared" si="0"/>
        <v>0</v>
      </c>
    </row>
    <row r="46" spans="1:23" ht="45">
      <c r="A46" s="59">
        <v>44</v>
      </c>
      <c r="B46" s="4" t="s">
        <v>143</v>
      </c>
      <c r="C46" s="4" t="s">
        <v>142</v>
      </c>
      <c r="D46" s="145" t="s">
        <v>144</v>
      </c>
      <c r="E46" s="1" t="s">
        <v>145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132.32</v>
      </c>
      <c r="W46" s="59">
        <f t="shared" si="0"/>
        <v>132.32</v>
      </c>
    </row>
    <row r="47" spans="1:23" ht="45">
      <c r="A47" s="59">
        <v>45</v>
      </c>
      <c r="B47" s="4" t="s">
        <v>153</v>
      </c>
      <c r="C47" s="4" t="s">
        <v>149</v>
      </c>
      <c r="D47" s="145" t="s">
        <v>154</v>
      </c>
      <c r="E47" s="1" t="s">
        <v>155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3.92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f t="shared" si="0"/>
        <v>3.92</v>
      </c>
    </row>
    <row r="48" spans="1:23" ht="78.75">
      <c r="A48" s="59">
        <v>46</v>
      </c>
      <c r="B48" s="4" t="s">
        <v>156</v>
      </c>
      <c r="C48" s="16" t="s">
        <v>157</v>
      </c>
      <c r="D48" s="145" t="s">
        <v>158</v>
      </c>
      <c r="E48" s="1" t="s">
        <v>159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f t="shared" si="0"/>
        <v>0</v>
      </c>
    </row>
    <row r="49" spans="1:23" ht="101.25">
      <c r="A49" s="59">
        <v>47</v>
      </c>
      <c r="B49" s="17" t="s">
        <v>160</v>
      </c>
      <c r="C49" s="17" t="s">
        <v>162</v>
      </c>
      <c r="D49" s="5" t="s">
        <v>163</v>
      </c>
      <c r="E49" s="5" t="s">
        <v>164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1.27</v>
      </c>
      <c r="T49" s="59">
        <v>0</v>
      </c>
      <c r="U49" s="59">
        <v>0</v>
      </c>
      <c r="V49" s="59">
        <v>185.88</v>
      </c>
      <c r="W49" s="59">
        <f t="shared" si="0"/>
        <v>187.15</v>
      </c>
    </row>
    <row r="50" spans="1:23" ht="56.25">
      <c r="A50" s="59">
        <v>48</v>
      </c>
      <c r="B50" s="17" t="s">
        <v>165</v>
      </c>
      <c r="C50" s="17" t="s">
        <v>166</v>
      </c>
      <c r="D50" s="5" t="s">
        <v>167</v>
      </c>
      <c r="E50" s="5" t="s">
        <v>168</v>
      </c>
      <c r="F50" s="59">
        <v>0</v>
      </c>
      <c r="G50" s="59">
        <v>1.31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f t="shared" si="0"/>
        <v>1.31</v>
      </c>
    </row>
    <row r="51" spans="1:23" ht="78.75">
      <c r="A51" s="59">
        <v>49</v>
      </c>
      <c r="B51" s="17" t="s">
        <v>320</v>
      </c>
      <c r="C51" s="17" t="s">
        <v>321</v>
      </c>
      <c r="D51" s="5" t="s">
        <v>322</v>
      </c>
      <c r="E51" s="5" t="s">
        <v>323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f t="shared" si="0"/>
        <v>0</v>
      </c>
    </row>
    <row r="52" spans="1:23" ht="22.5">
      <c r="A52" s="59">
        <v>50</v>
      </c>
      <c r="B52" s="17" t="s">
        <v>160</v>
      </c>
      <c r="C52" s="17" t="s">
        <v>169</v>
      </c>
      <c r="D52" s="5" t="s">
        <v>161</v>
      </c>
      <c r="E52" s="5" t="s">
        <v>168</v>
      </c>
      <c r="F52" s="59">
        <v>3.38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f t="shared" si="0"/>
        <v>3.38</v>
      </c>
    </row>
    <row r="53" spans="1:23" ht="22.5">
      <c r="A53" s="59">
        <v>51</v>
      </c>
      <c r="B53" s="4" t="s">
        <v>170</v>
      </c>
      <c r="C53" s="4" t="s">
        <v>171</v>
      </c>
      <c r="D53" s="1" t="s">
        <v>134</v>
      </c>
      <c r="E53" s="144" t="s">
        <v>172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f t="shared" si="0"/>
        <v>0</v>
      </c>
    </row>
    <row r="54" spans="1:23" ht="45">
      <c r="A54" s="59">
        <v>52</v>
      </c>
      <c r="B54" s="124" t="s">
        <v>173</v>
      </c>
      <c r="C54" s="124" t="s">
        <v>174</v>
      </c>
      <c r="D54" s="6" t="s">
        <v>175</v>
      </c>
      <c r="E54" s="56" t="s">
        <v>176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f t="shared" si="0"/>
        <v>0</v>
      </c>
    </row>
    <row r="55" spans="1:23" ht="78.75">
      <c r="A55" s="59">
        <v>53</v>
      </c>
      <c r="B55" s="17" t="s">
        <v>177</v>
      </c>
      <c r="C55" s="17" t="s">
        <v>178</v>
      </c>
      <c r="D55" s="5" t="s">
        <v>19</v>
      </c>
      <c r="E55" s="5" t="s">
        <v>179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f t="shared" si="0"/>
        <v>0</v>
      </c>
    </row>
    <row r="56" spans="1:23" ht="33.75">
      <c r="A56" s="59">
        <v>54</v>
      </c>
      <c r="B56" s="17" t="s">
        <v>295</v>
      </c>
      <c r="C56" s="111" t="s">
        <v>124</v>
      </c>
      <c r="D56" s="5" t="s">
        <v>8</v>
      </c>
      <c r="E56" s="59" t="s">
        <v>296</v>
      </c>
      <c r="F56" s="59">
        <v>0</v>
      </c>
      <c r="G56" s="59">
        <v>17.97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f t="shared" si="0"/>
        <v>17.97</v>
      </c>
    </row>
    <row r="57" spans="1:23" ht="22.5">
      <c r="A57" s="59">
        <v>55</v>
      </c>
      <c r="B57" s="17" t="s">
        <v>289</v>
      </c>
      <c r="C57" s="111" t="s">
        <v>290</v>
      </c>
      <c r="D57" s="5" t="s">
        <v>8</v>
      </c>
      <c r="E57" s="17" t="s">
        <v>288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f t="shared" si="0"/>
        <v>0</v>
      </c>
    </row>
    <row r="58" spans="1:23" ht="67.5">
      <c r="A58" s="59">
        <v>56</v>
      </c>
      <c r="B58" s="15" t="s">
        <v>283</v>
      </c>
      <c r="C58" s="15" t="s">
        <v>284</v>
      </c>
      <c r="D58" s="6" t="s">
        <v>285</v>
      </c>
      <c r="E58" s="5" t="s">
        <v>286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1.84</v>
      </c>
      <c r="T58" s="59">
        <v>0</v>
      </c>
      <c r="U58" s="59">
        <v>0</v>
      </c>
      <c r="V58" s="59">
        <v>0</v>
      </c>
      <c r="W58" s="59">
        <f t="shared" si="0"/>
        <v>1.84</v>
      </c>
    </row>
    <row r="59" spans="1:23" ht="33.75">
      <c r="A59" s="59">
        <v>57</v>
      </c>
      <c r="B59" s="4" t="s">
        <v>114</v>
      </c>
      <c r="C59" s="4" t="s">
        <v>115</v>
      </c>
      <c r="D59" s="145" t="s">
        <v>116</v>
      </c>
      <c r="E59" s="1" t="s">
        <v>45</v>
      </c>
      <c r="F59" s="59">
        <v>0</v>
      </c>
      <c r="G59" s="59">
        <v>8.18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f t="shared" si="0"/>
        <v>8.18</v>
      </c>
    </row>
    <row r="60" spans="1:23" ht="33.75">
      <c r="A60" s="59">
        <v>58</v>
      </c>
      <c r="B60" s="4" t="s">
        <v>148</v>
      </c>
      <c r="C60" s="4" t="s">
        <v>149</v>
      </c>
      <c r="D60" s="145" t="s">
        <v>122</v>
      </c>
      <c r="E60" s="1" t="s">
        <v>150</v>
      </c>
      <c r="F60" s="59">
        <v>0</v>
      </c>
      <c r="G60" s="59">
        <v>0</v>
      </c>
      <c r="H60" s="59">
        <v>0</v>
      </c>
      <c r="I60" s="59">
        <v>0</v>
      </c>
      <c r="J60" s="59">
        <v>24.15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f t="shared" si="0"/>
        <v>24.15</v>
      </c>
    </row>
    <row r="61" spans="1:23" ht="45">
      <c r="A61" s="59">
        <v>59</v>
      </c>
      <c r="B61" s="4" t="s">
        <v>123</v>
      </c>
      <c r="C61" s="4" t="s">
        <v>109</v>
      </c>
      <c r="D61" s="145" t="s">
        <v>122</v>
      </c>
      <c r="E61" s="1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f t="shared" si="0"/>
        <v>0</v>
      </c>
    </row>
    <row r="62" spans="1:23" ht="33.75">
      <c r="A62" s="59">
        <v>60</v>
      </c>
      <c r="B62" s="3" t="s">
        <v>132</v>
      </c>
      <c r="C62" s="3" t="s">
        <v>133</v>
      </c>
      <c r="D62" s="3" t="s">
        <v>134</v>
      </c>
      <c r="E62" s="144" t="s">
        <v>66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4.5599999999999996</v>
      </c>
      <c r="T62" s="59">
        <v>0</v>
      </c>
      <c r="U62" s="59">
        <v>0</v>
      </c>
      <c r="V62" s="59">
        <v>124.7</v>
      </c>
      <c r="W62" s="59">
        <f t="shared" si="0"/>
        <v>129.26</v>
      </c>
    </row>
    <row r="63" spans="1:23" ht="38.25">
      <c r="A63" s="168">
        <v>61</v>
      </c>
      <c r="B63" s="161" t="s">
        <v>324</v>
      </c>
      <c r="C63" s="1" t="s">
        <v>327</v>
      </c>
      <c r="D63" s="1" t="s">
        <v>122</v>
      </c>
      <c r="E63" s="1">
        <v>2206.0300000000002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483.91</v>
      </c>
      <c r="W63" s="59">
        <f t="shared" si="0"/>
        <v>483.91</v>
      </c>
    </row>
    <row r="64" spans="1:23" ht="45">
      <c r="A64" s="168">
        <v>62</v>
      </c>
      <c r="B64" s="167" t="s">
        <v>152</v>
      </c>
      <c r="C64" s="1" t="s">
        <v>151</v>
      </c>
      <c r="D64" s="1" t="s">
        <v>98</v>
      </c>
      <c r="E64" s="1">
        <v>103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</row>
    <row r="65" spans="2:23" s="130" customFormat="1">
      <c r="B65" s="237" t="s">
        <v>11</v>
      </c>
      <c r="C65" s="238"/>
      <c r="D65" s="238"/>
      <c r="E65" s="239"/>
      <c r="F65" s="129">
        <f t="shared" ref="F65:W65" si="1">SUM(F3:F64)</f>
        <v>3.38</v>
      </c>
      <c r="G65" s="146">
        <f t="shared" si="1"/>
        <v>9342.17</v>
      </c>
      <c r="H65" s="129">
        <f t="shared" si="1"/>
        <v>0</v>
      </c>
      <c r="I65" s="146">
        <f t="shared" si="1"/>
        <v>1.9</v>
      </c>
      <c r="J65" s="129">
        <f t="shared" si="1"/>
        <v>24.15</v>
      </c>
      <c r="K65" s="146">
        <f t="shared" si="1"/>
        <v>750.29</v>
      </c>
      <c r="L65" s="129">
        <f t="shared" si="1"/>
        <v>1750.3700000000001</v>
      </c>
      <c r="M65" s="146">
        <f t="shared" si="1"/>
        <v>0</v>
      </c>
      <c r="N65" s="129">
        <f t="shared" si="1"/>
        <v>0</v>
      </c>
      <c r="O65" s="146">
        <f t="shared" si="1"/>
        <v>63.75</v>
      </c>
      <c r="P65" s="129">
        <f t="shared" si="1"/>
        <v>0</v>
      </c>
      <c r="Q65" s="146">
        <f t="shared" si="1"/>
        <v>0</v>
      </c>
      <c r="R65" s="129">
        <f t="shared" si="1"/>
        <v>0</v>
      </c>
      <c r="S65" s="146">
        <f t="shared" si="1"/>
        <v>937.4799999999999</v>
      </c>
      <c r="T65" s="129">
        <f t="shared" si="1"/>
        <v>465.4</v>
      </c>
      <c r="U65" s="146">
        <f t="shared" si="1"/>
        <v>0</v>
      </c>
      <c r="V65" s="129">
        <f t="shared" si="1"/>
        <v>926.81</v>
      </c>
      <c r="W65" s="146">
        <f t="shared" si="1"/>
        <v>14265.699999999995</v>
      </c>
    </row>
    <row r="67" spans="2:23">
      <c r="F67">
        <v>3.38</v>
      </c>
      <c r="G67">
        <v>9342.17</v>
      </c>
      <c r="H67">
        <v>0</v>
      </c>
      <c r="I67">
        <v>1.9</v>
      </c>
      <c r="J67">
        <v>24.15</v>
      </c>
      <c r="K67">
        <v>750.29</v>
      </c>
      <c r="L67">
        <v>1750.37</v>
      </c>
      <c r="M67">
        <v>0</v>
      </c>
      <c r="N67">
        <v>0</v>
      </c>
      <c r="O67">
        <v>63.75</v>
      </c>
      <c r="P67">
        <v>0</v>
      </c>
      <c r="Q67">
        <v>0</v>
      </c>
      <c r="R67">
        <v>0</v>
      </c>
      <c r="S67">
        <v>937.48</v>
      </c>
      <c r="T67">
        <v>465.4</v>
      </c>
      <c r="U67">
        <v>0</v>
      </c>
      <c r="V67">
        <v>930.73</v>
      </c>
    </row>
  </sheetData>
  <mergeCells count="2">
    <mergeCell ref="A1:W1"/>
    <mergeCell ref="B65:E65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Pvt.Sez Exports</vt:lpstr>
      <vt:lpstr>Pvt.Sez Employment</vt:lpstr>
      <vt:lpstr>Pvt.Sez Investment</vt:lpstr>
      <vt:lpstr>Vsez Exports</vt:lpstr>
      <vt:lpstr>Vsez Employment</vt:lpstr>
      <vt:lpstr>Vsez Investment</vt:lpstr>
      <vt:lpstr>Sectorwise VSEZ</vt:lpstr>
      <vt:lpstr>Sectorwise Pvt. Sez</vt:lpstr>
      <vt:lpstr>'Pvt.Sez Exports'!Print_Area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Murthy</dc:creator>
  <cp:lastModifiedBy>vsez</cp:lastModifiedBy>
  <cp:lastPrinted>2013-10-10T09:22:40Z</cp:lastPrinted>
  <dcterms:created xsi:type="dcterms:W3CDTF">2012-07-13T06:56:25Z</dcterms:created>
  <dcterms:modified xsi:type="dcterms:W3CDTF">2013-11-06T04:55:18Z</dcterms:modified>
</cp:coreProperties>
</file>